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fileSharing readOnlyRecommended="1"/>
  <workbookPr codeName="ThisWorkbook"/>
  <mc:AlternateContent xmlns:mc="http://schemas.openxmlformats.org/markup-compatibility/2006">
    <mc:Choice Requires="x15">
      <x15ac:absPath xmlns:x15ac="http://schemas.microsoft.com/office/spreadsheetml/2010/11/ac" url="https://pfizer.sharepoint.com/sites/MasterproefNellieVanEeckhaute/Shared Documents/Algemeen/interface lists/Interfacelijsten ingevuld/"/>
    </mc:Choice>
  </mc:AlternateContent>
  <xr:revisionPtr revIDLastSave="12" documentId="13_ncr:1_{6FA00084-DD4C-4B4B-BCE5-0FA51A6B2CEB}" xr6:coauthVersionLast="47" xr6:coauthVersionMax="47" xr10:uidLastSave="{5F44E2EC-7CD6-43F1-A92C-6FDEDDED7AC5}"/>
  <bookViews>
    <workbookView xWindow="28680" yWindow="-120" windowWidth="29040" windowHeight="15840" activeTab="2" xr2:uid="{00000000-000D-0000-FFFF-FFFF00000000}"/>
  </bookViews>
  <sheets>
    <sheet name="Version control" sheetId="5" r:id="rId1"/>
    <sheet name="General info" sheetId="9" r:id="rId2"/>
    <sheet name="Alarmlist" sheetId="1" r:id="rId3"/>
    <sheet name="Color Pictures" sheetId="11" r:id="rId4"/>
    <sheet name="Farma Alarm" sheetId="8" r:id="rId5"/>
    <sheet name="General" sheetId="3" r:id="rId6"/>
    <sheet name="macro_report" sheetId="6" r:id="rId7"/>
    <sheet name="ALERT" sheetId="7" r:id="rId8"/>
    <sheet name="Object type list" sheetId="12" r:id="rId9"/>
    <sheet name="Template history" sheetId="10" r:id="rId10"/>
  </sheets>
  <definedNames>
    <definedName name="_xlnm._FilterDatabase" localSheetId="2" hidden="1">Alarmlist!$A$3:$AE$805</definedName>
    <definedName name="_xlnm._FilterDatabase" localSheetId="3" hidden="1">'Color Pictures'!$A$1:$K$53</definedName>
    <definedName name="alarm_class" localSheetId="4">'Farma Alarm'!#REF!</definedName>
    <definedName name="alarm_class">Alarmlist!$Q$3</definedName>
    <definedName name="alarmtext_eng" localSheetId="4">'Farma Alarm'!#REF!</definedName>
    <definedName name="alarmtext_eng">Alarmlist!$D$3</definedName>
    <definedName name="alarmtext_nl" localSheetId="4">'Farma Alarm'!#REF!</definedName>
    <definedName name="alarmtext_nl">Alarmlist!$F$3</definedName>
    <definedName name="archive" localSheetId="4">'Farma Alarm'!#REF!</definedName>
    <definedName name="archive">Alarmlist!#REF!</definedName>
    <definedName name="bypass" localSheetId="4">'Farma Alarm'!#REF!</definedName>
    <definedName name="bypass">Alarmlist!$H$3</definedName>
    <definedName name="db11_address" localSheetId="4">'Farma Alarm'!#REF!</definedName>
    <definedName name="db11_address">Alarmlist!#REF!</definedName>
    <definedName name="interlock" localSheetId="4">'Farma Alarm'!#REF!</definedName>
    <definedName name="interlock">Alarmlist!$G$3</definedName>
    <definedName name="lichtbalk_nr" localSheetId="4">'Farma Alarm'!#REF!</definedName>
    <definedName name="lichtbalk_nr">Alarmlist!$X$3</definedName>
    <definedName name="lichtbalk_tekst" localSheetId="4">'Farma Alarm'!#REF!</definedName>
    <definedName name="lichtbalk_tekst">Alarmlist!$W$3</definedName>
    <definedName name="manueel" localSheetId="4">'Farma Alarm'!#REF!</definedName>
    <definedName name="manueel">Alarmlist!#REF!</definedName>
    <definedName name="pass_fail" localSheetId="4">'Farma Alarm'!#REF!</definedName>
    <definedName name="pass_fail">Alarmlist!$AE$3</definedName>
    <definedName name="pfizernr" localSheetId="4">'Farma Alarm'!#REF!</definedName>
    <definedName name="pfizernr">Alarmlist!$C$3</definedName>
    <definedName name="picture" localSheetId="4">'Farma Alarm'!#REF!</definedName>
    <definedName name="picture">Alarmlist!$T$3</definedName>
    <definedName name="PLC_IO" localSheetId="4">'Farma Alarm'!#REF!</definedName>
    <definedName name="PLC_IO">Alarmlist!$P$3</definedName>
    <definedName name="popup_text" localSheetId="4">'Farma Alarm'!#REF!</definedName>
    <definedName name="popup_text">Alarmlist!$Y$3</definedName>
    <definedName name="_xlnm.Print_Area" localSheetId="2">Alarmlist!$B$1:$AE$805</definedName>
    <definedName name="_xlnm.Print_Area" localSheetId="4">'Farma Alarm'!$A$1:$Y$1</definedName>
    <definedName name="_xlnm.Print_Titles" localSheetId="2">Alarmlist!$3:$3</definedName>
    <definedName name="_xlnm.Print_Titles" localSheetId="4">'Farma Alarm'!#REF!</definedName>
    <definedName name="removed" localSheetId="4">'Farma Alarm'!#REF!</definedName>
    <definedName name="removed">Alarmlist!#REF!</definedName>
    <definedName name="scada_alarmnr" localSheetId="4">'Farma Alarm'!#REF!</definedName>
    <definedName name="scada_alarmnr">Alarmlist!$J$3</definedName>
    <definedName name="stopmode" localSheetId="4">'Farma Alarm'!#REF!</definedName>
    <definedName name="stopmode">Alarmlist!$I$3</definedName>
    <definedName name="tagname" localSheetId="4">'Farma Alarm'!#REF!</definedName>
    <definedName name="tagname">Alarmlist!$K$3</definedName>
    <definedName name="tags_color" localSheetId="4">'Farma Alarm'!#REF!</definedName>
    <definedName name="tags_color">Alarmlist!$U$3</definedName>
    <definedName name="version" localSheetId="4">'Farma Alarm'!#REF!</definedName>
    <definedName name="version">Alarmlist!$B$3</definedName>
    <definedName name="Z_5E8D4A93_237D_11D1_AB2C_00609709CD69_.wvu.PrintTitles" localSheetId="2">Alarmlist!$3:$3</definedName>
    <definedName name="Z_5E8D4A93_237D_11D1_AB2C_00609709CD69_.wvu.PrintTitles" localSheetId="4">'Farma Alarm'!#REF!</definedName>
    <definedName name="Z_EC2AFA19_2818_11D1_AB31_00609709CD69_.wvu.PrintTitles" localSheetId="2">Alarmlist!$3:$3</definedName>
    <definedName name="Z_EC2AFA19_2818_11D1_AB31_00609709CD69_.wvu.PrintTitles" localSheetId="4">'Farma Alarm'!#REF!</definedName>
    <definedName name="Z_EC2AFA1A_2818_11D1_AB31_00609709CD69_.wvu.Cols" localSheetId="2">Alarmlist!$D:$F,Alarmlist!$J:$Q</definedName>
    <definedName name="Z_EC2AFA1A_2818_11D1_AB31_00609709CD69_.wvu.Cols" localSheetId="4">'Farma Alarm'!$C:$D,'Farma Alarm'!$H:$L</definedName>
    <definedName name="Z_EC2AFA1A_2818_11D1_AB31_00609709CD69_.wvu.PrintTitles" localSheetId="2">Alarmlist!$3:$3</definedName>
    <definedName name="Z_EC2AFA1A_2818_11D1_AB31_00609709CD69_.wvu.PrintTitles" localSheetId="4">'Farma Alarm'!#REF!</definedName>
    <definedName name="Z_EC2AFA1B_2818_11D1_AB31_00609709CD69_.wvu.Cols" localSheetId="2">Alarmlist!$D:$Q</definedName>
    <definedName name="Z_EC2AFA1B_2818_11D1_AB31_00609709CD69_.wvu.Cols" localSheetId="4">'Farma Alarm'!$C:$L</definedName>
    <definedName name="Z_EC2AFA1B_2818_11D1_AB31_00609709CD69_.wvu.PrintTitles" localSheetId="2">Alarmlist!$3:$3</definedName>
    <definedName name="Z_EC2AFA1B_2818_11D1_AB31_00609709CD69_.wvu.PrintTitles" localSheetId="4">'Farma Alarm'!#REF!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8" l="1"/>
  <c r="X182" i="1"/>
  <c r="X5" i="1" l="1"/>
  <c r="C4" i="3"/>
  <c r="C41" i="8"/>
  <c r="B41" i="8"/>
  <c r="C40" i="8"/>
  <c r="B40" i="8"/>
  <c r="C39" i="8"/>
  <c r="B39" i="8"/>
  <c r="C38" i="8"/>
  <c r="B38" i="8"/>
  <c r="C37" i="8"/>
  <c r="B37" i="8"/>
  <c r="C36" i="8"/>
  <c r="B36" i="8"/>
  <c r="C35" i="8"/>
  <c r="B35" i="8"/>
  <c r="C34" i="8"/>
  <c r="B34" i="8"/>
  <c r="C33" i="8"/>
  <c r="B33" i="8"/>
  <c r="C32" i="8"/>
  <c r="B32" i="8"/>
  <c r="C31" i="8"/>
  <c r="B31" i="8"/>
  <c r="C30" i="8"/>
  <c r="B30" i="8"/>
  <c r="C29" i="8"/>
  <c r="B29" i="8"/>
  <c r="C28" i="8"/>
  <c r="B28" i="8"/>
  <c r="C27" i="8"/>
  <c r="B27" i="8"/>
  <c r="C26" i="8"/>
  <c r="B26" i="8"/>
  <c r="C25" i="8"/>
  <c r="B25" i="8"/>
  <c r="C24" i="8"/>
  <c r="B24" i="8"/>
  <c r="C23" i="8"/>
  <c r="B23" i="8"/>
  <c r="C22" i="8"/>
  <c r="E15" i="8"/>
  <c r="E14" i="8"/>
  <c r="E13" i="8"/>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M36" i="1"/>
  <c r="M52" i="1" s="1"/>
  <c r="M68" i="1" s="1"/>
  <c r="M84" i="1" s="1"/>
  <c r="M100" i="1" s="1"/>
  <c r="M116" i="1" s="1"/>
  <c r="M132" i="1" s="1"/>
  <c r="M148" i="1" s="1"/>
  <c r="M164" i="1" s="1"/>
  <c r="M180" i="1" s="1"/>
  <c r="M196" i="1" s="1"/>
  <c r="M212" i="1" s="1"/>
  <c r="M228" i="1" s="1"/>
  <c r="M244" i="1" s="1"/>
  <c r="M260" i="1" s="1"/>
  <c r="M276" i="1" s="1"/>
  <c r="M292" i="1" s="1"/>
  <c r="M308" i="1" s="1"/>
  <c r="M324" i="1" s="1"/>
  <c r="M340" i="1" s="1"/>
  <c r="M356" i="1" s="1"/>
  <c r="M372" i="1" s="1"/>
  <c r="M388" i="1" s="1"/>
  <c r="M404" i="1" s="1"/>
  <c r="M420" i="1" s="1"/>
  <c r="M436" i="1" s="1"/>
  <c r="M452" i="1" s="1"/>
  <c r="M468" i="1" s="1"/>
  <c r="M484" i="1" s="1"/>
  <c r="M500" i="1" s="1"/>
  <c r="M516" i="1" s="1"/>
  <c r="M532" i="1" s="1"/>
  <c r="M548" i="1" s="1"/>
  <c r="M564" i="1" s="1"/>
  <c r="M580" i="1" s="1"/>
  <c r="M596" i="1" s="1"/>
  <c r="M612" i="1" s="1"/>
  <c r="M628" i="1" s="1"/>
  <c r="M644" i="1" s="1"/>
  <c r="M660" i="1" s="1"/>
  <c r="M676" i="1" s="1"/>
  <c r="M692" i="1" s="1"/>
  <c r="M708" i="1" s="1"/>
  <c r="M724" i="1" s="1"/>
  <c r="M740" i="1" s="1"/>
  <c r="M756" i="1" s="1"/>
  <c r="M772" i="1" s="1"/>
  <c r="M788" i="1" s="1"/>
  <c r="M804" i="1" s="1"/>
  <c r="L36" i="1"/>
  <c r="L52" i="1" s="1"/>
  <c r="L68" i="1" s="1"/>
  <c r="L84" i="1" s="1"/>
  <c r="L100" i="1" s="1"/>
  <c r="L116" i="1" s="1"/>
  <c r="L132" i="1" s="1"/>
  <c r="L148" i="1" s="1"/>
  <c r="L164" i="1" s="1"/>
  <c r="L180" i="1" s="1"/>
  <c r="L196" i="1" s="1"/>
  <c r="L212" i="1" s="1"/>
  <c r="L228" i="1" s="1"/>
  <c r="L244" i="1" s="1"/>
  <c r="L260" i="1" s="1"/>
  <c r="L276" i="1" s="1"/>
  <c r="L292" i="1" s="1"/>
  <c r="L308" i="1" s="1"/>
  <c r="L324" i="1" s="1"/>
  <c r="L340" i="1" s="1"/>
  <c r="L356" i="1" s="1"/>
  <c r="L372" i="1" s="1"/>
  <c r="L388" i="1" s="1"/>
  <c r="L404" i="1" s="1"/>
  <c r="L420" i="1" s="1"/>
  <c r="L436" i="1" s="1"/>
  <c r="L452" i="1" s="1"/>
  <c r="L468" i="1" s="1"/>
  <c r="L484" i="1" s="1"/>
  <c r="L500" i="1" s="1"/>
  <c r="L516" i="1" s="1"/>
  <c r="L532" i="1" s="1"/>
  <c r="L548" i="1" s="1"/>
  <c r="L564" i="1" s="1"/>
  <c r="L580" i="1" s="1"/>
  <c r="L596" i="1" s="1"/>
  <c r="L612" i="1" s="1"/>
  <c r="L628" i="1" s="1"/>
  <c r="L644" i="1" s="1"/>
  <c r="L660" i="1" s="1"/>
  <c r="L676" i="1" s="1"/>
  <c r="L692" i="1" s="1"/>
  <c r="L708" i="1" s="1"/>
  <c r="L724" i="1" s="1"/>
  <c r="L740" i="1" s="1"/>
  <c r="L756" i="1" s="1"/>
  <c r="L772" i="1" s="1"/>
  <c r="L788" i="1" s="1"/>
  <c r="L804" i="1" s="1"/>
  <c r="X35" i="1"/>
  <c r="M35" i="1"/>
  <c r="M51" i="1" s="1"/>
  <c r="M67" i="1" s="1"/>
  <c r="M83" i="1" s="1"/>
  <c r="M99" i="1" s="1"/>
  <c r="M115" i="1" s="1"/>
  <c r="M131" i="1" s="1"/>
  <c r="M147" i="1" s="1"/>
  <c r="M163" i="1" s="1"/>
  <c r="M179" i="1" s="1"/>
  <c r="M195" i="1" s="1"/>
  <c r="M211" i="1" s="1"/>
  <c r="M227" i="1" s="1"/>
  <c r="M243" i="1" s="1"/>
  <c r="M259" i="1" s="1"/>
  <c r="M275" i="1" s="1"/>
  <c r="M291" i="1" s="1"/>
  <c r="M307" i="1" s="1"/>
  <c r="M323" i="1" s="1"/>
  <c r="M339" i="1" s="1"/>
  <c r="M355" i="1" s="1"/>
  <c r="M371" i="1" s="1"/>
  <c r="M387" i="1" s="1"/>
  <c r="M403" i="1" s="1"/>
  <c r="M419" i="1" s="1"/>
  <c r="M435" i="1" s="1"/>
  <c r="M451" i="1" s="1"/>
  <c r="M467" i="1" s="1"/>
  <c r="M483" i="1" s="1"/>
  <c r="M499" i="1" s="1"/>
  <c r="M515" i="1" s="1"/>
  <c r="M531" i="1" s="1"/>
  <c r="M547" i="1" s="1"/>
  <c r="M563" i="1" s="1"/>
  <c r="M579" i="1" s="1"/>
  <c r="M595" i="1" s="1"/>
  <c r="M611" i="1" s="1"/>
  <c r="M627" i="1" s="1"/>
  <c r="M643" i="1" s="1"/>
  <c r="M659" i="1" s="1"/>
  <c r="M675" i="1" s="1"/>
  <c r="M691" i="1" s="1"/>
  <c r="M707" i="1" s="1"/>
  <c r="M723" i="1" s="1"/>
  <c r="M739" i="1" s="1"/>
  <c r="M755" i="1" s="1"/>
  <c r="M771" i="1" s="1"/>
  <c r="M787" i="1" s="1"/>
  <c r="M803" i="1" s="1"/>
  <c r="L35" i="1"/>
  <c r="L51" i="1" s="1"/>
  <c r="L67" i="1" s="1"/>
  <c r="L83" i="1" s="1"/>
  <c r="L99" i="1" s="1"/>
  <c r="L115" i="1" s="1"/>
  <c r="L131" i="1" s="1"/>
  <c r="L147" i="1" s="1"/>
  <c r="L163" i="1" s="1"/>
  <c r="L179" i="1" s="1"/>
  <c r="L195" i="1" s="1"/>
  <c r="L211" i="1" s="1"/>
  <c r="L227" i="1" s="1"/>
  <c r="L243" i="1" s="1"/>
  <c r="L259" i="1" s="1"/>
  <c r="L275" i="1" s="1"/>
  <c r="L291" i="1" s="1"/>
  <c r="L307" i="1" s="1"/>
  <c r="L323" i="1" s="1"/>
  <c r="L339" i="1" s="1"/>
  <c r="L355" i="1" s="1"/>
  <c r="L371" i="1" s="1"/>
  <c r="L387" i="1" s="1"/>
  <c r="L403" i="1" s="1"/>
  <c r="L419" i="1" s="1"/>
  <c r="L435" i="1" s="1"/>
  <c r="L451" i="1" s="1"/>
  <c r="L467" i="1" s="1"/>
  <c r="L483" i="1" s="1"/>
  <c r="L499" i="1" s="1"/>
  <c r="L515" i="1" s="1"/>
  <c r="L531" i="1" s="1"/>
  <c r="L547" i="1" s="1"/>
  <c r="L563" i="1" s="1"/>
  <c r="L579" i="1" s="1"/>
  <c r="L595" i="1" s="1"/>
  <c r="L611" i="1" s="1"/>
  <c r="L627" i="1" s="1"/>
  <c r="L643" i="1" s="1"/>
  <c r="L659" i="1" s="1"/>
  <c r="L675" i="1" s="1"/>
  <c r="L691" i="1" s="1"/>
  <c r="L707" i="1" s="1"/>
  <c r="L723" i="1" s="1"/>
  <c r="L739" i="1" s="1"/>
  <c r="L755" i="1" s="1"/>
  <c r="L771" i="1" s="1"/>
  <c r="L787" i="1" s="1"/>
  <c r="L803" i="1" s="1"/>
  <c r="X34" i="1"/>
  <c r="M34" i="1"/>
  <c r="M50" i="1" s="1"/>
  <c r="M66" i="1" s="1"/>
  <c r="M82" i="1" s="1"/>
  <c r="M98" i="1" s="1"/>
  <c r="M114" i="1" s="1"/>
  <c r="M130" i="1" s="1"/>
  <c r="M146" i="1" s="1"/>
  <c r="M162" i="1" s="1"/>
  <c r="M178" i="1" s="1"/>
  <c r="M194" i="1" s="1"/>
  <c r="M210" i="1" s="1"/>
  <c r="M226" i="1" s="1"/>
  <c r="M242" i="1" s="1"/>
  <c r="M258" i="1" s="1"/>
  <c r="M274" i="1" s="1"/>
  <c r="M290" i="1" s="1"/>
  <c r="M306" i="1" s="1"/>
  <c r="M322" i="1" s="1"/>
  <c r="M338" i="1" s="1"/>
  <c r="M354" i="1" s="1"/>
  <c r="M370" i="1" s="1"/>
  <c r="M386" i="1" s="1"/>
  <c r="M402" i="1" s="1"/>
  <c r="M418" i="1" s="1"/>
  <c r="M434" i="1" s="1"/>
  <c r="M450" i="1" s="1"/>
  <c r="M466" i="1" s="1"/>
  <c r="M482" i="1" s="1"/>
  <c r="M498" i="1" s="1"/>
  <c r="M514" i="1" s="1"/>
  <c r="M530" i="1" s="1"/>
  <c r="M546" i="1" s="1"/>
  <c r="M562" i="1" s="1"/>
  <c r="M578" i="1" s="1"/>
  <c r="M594" i="1" s="1"/>
  <c r="M610" i="1" s="1"/>
  <c r="M626" i="1" s="1"/>
  <c r="M642" i="1" s="1"/>
  <c r="M658" i="1" s="1"/>
  <c r="M674" i="1" s="1"/>
  <c r="M690" i="1" s="1"/>
  <c r="M706" i="1" s="1"/>
  <c r="M722" i="1" s="1"/>
  <c r="M738" i="1" s="1"/>
  <c r="M754" i="1" s="1"/>
  <c r="M770" i="1" s="1"/>
  <c r="M786" i="1" s="1"/>
  <c r="M802" i="1" s="1"/>
  <c r="L34" i="1"/>
  <c r="L50" i="1" s="1"/>
  <c r="L66" i="1" s="1"/>
  <c r="L82" i="1" s="1"/>
  <c r="L98" i="1" s="1"/>
  <c r="L114" i="1" s="1"/>
  <c r="L130" i="1" s="1"/>
  <c r="L146" i="1" s="1"/>
  <c r="L162" i="1" s="1"/>
  <c r="L178" i="1" s="1"/>
  <c r="L194" i="1" s="1"/>
  <c r="L210" i="1" s="1"/>
  <c r="L226" i="1" s="1"/>
  <c r="L242" i="1" s="1"/>
  <c r="L258" i="1" s="1"/>
  <c r="L274" i="1" s="1"/>
  <c r="L290" i="1" s="1"/>
  <c r="L306" i="1" s="1"/>
  <c r="L322" i="1" s="1"/>
  <c r="L338" i="1" s="1"/>
  <c r="L354" i="1" s="1"/>
  <c r="L370" i="1" s="1"/>
  <c r="L386" i="1" s="1"/>
  <c r="L402" i="1" s="1"/>
  <c r="L418" i="1" s="1"/>
  <c r="L434" i="1" s="1"/>
  <c r="L450" i="1" s="1"/>
  <c r="L466" i="1" s="1"/>
  <c r="L482" i="1" s="1"/>
  <c r="L498" i="1" s="1"/>
  <c r="L514" i="1" s="1"/>
  <c r="L530" i="1" s="1"/>
  <c r="L546" i="1" s="1"/>
  <c r="L562" i="1" s="1"/>
  <c r="L578" i="1" s="1"/>
  <c r="L594" i="1" s="1"/>
  <c r="L610" i="1" s="1"/>
  <c r="L626" i="1" s="1"/>
  <c r="L642" i="1" s="1"/>
  <c r="L658" i="1" s="1"/>
  <c r="L674" i="1" s="1"/>
  <c r="L690" i="1" s="1"/>
  <c r="L706" i="1" s="1"/>
  <c r="L722" i="1" s="1"/>
  <c r="L738" i="1" s="1"/>
  <c r="L754" i="1" s="1"/>
  <c r="L770" i="1" s="1"/>
  <c r="L786" i="1" s="1"/>
  <c r="L802" i="1" s="1"/>
  <c r="X33" i="1"/>
  <c r="M33" i="1"/>
  <c r="M49" i="1" s="1"/>
  <c r="M65" i="1" s="1"/>
  <c r="M81" i="1" s="1"/>
  <c r="M97" i="1" s="1"/>
  <c r="M113" i="1" s="1"/>
  <c r="M129" i="1" s="1"/>
  <c r="M145" i="1" s="1"/>
  <c r="M161" i="1" s="1"/>
  <c r="M177" i="1" s="1"/>
  <c r="M193" i="1" s="1"/>
  <c r="M209" i="1" s="1"/>
  <c r="M225" i="1" s="1"/>
  <c r="M241" i="1" s="1"/>
  <c r="M257" i="1" s="1"/>
  <c r="M273" i="1" s="1"/>
  <c r="M289" i="1" s="1"/>
  <c r="M305" i="1" s="1"/>
  <c r="M321" i="1" s="1"/>
  <c r="M337" i="1" s="1"/>
  <c r="M353" i="1" s="1"/>
  <c r="M369" i="1" s="1"/>
  <c r="M385" i="1" s="1"/>
  <c r="M401" i="1" s="1"/>
  <c r="M417" i="1" s="1"/>
  <c r="M433" i="1" s="1"/>
  <c r="M449" i="1" s="1"/>
  <c r="M465" i="1" s="1"/>
  <c r="M481" i="1" s="1"/>
  <c r="M497" i="1" s="1"/>
  <c r="M513" i="1" s="1"/>
  <c r="M529" i="1" s="1"/>
  <c r="M545" i="1" s="1"/>
  <c r="M561" i="1" s="1"/>
  <c r="M577" i="1" s="1"/>
  <c r="M593" i="1" s="1"/>
  <c r="M609" i="1" s="1"/>
  <c r="M625" i="1" s="1"/>
  <c r="M641" i="1" s="1"/>
  <c r="M657" i="1" s="1"/>
  <c r="M673" i="1" s="1"/>
  <c r="M689" i="1" s="1"/>
  <c r="M705" i="1" s="1"/>
  <c r="M721" i="1" s="1"/>
  <c r="M737" i="1" s="1"/>
  <c r="M753" i="1" s="1"/>
  <c r="M769" i="1" s="1"/>
  <c r="M785" i="1" s="1"/>
  <c r="M801" i="1" s="1"/>
  <c r="L33" i="1"/>
  <c r="L49" i="1" s="1"/>
  <c r="L65" i="1" s="1"/>
  <c r="L81" i="1" s="1"/>
  <c r="L97" i="1" s="1"/>
  <c r="L113" i="1" s="1"/>
  <c r="L129" i="1" s="1"/>
  <c r="L145" i="1" s="1"/>
  <c r="L161" i="1" s="1"/>
  <c r="L177" i="1" s="1"/>
  <c r="L193" i="1" s="1"/>
  <c r="L209" i="1" s="1"/>
  <c r="L225" i="1" s="1"/>
  <c r="L241" i="1" s="1"/>
  <c r="L257" i="1" s="1"/>
  <c r="L273" i="1" s="1"/>
  <c r="L289" i="1" s="1"/>
  <c r="L305" i="1" s="1"/>
  <c r="L321" i="1" s="1"/>
  <c r="L337" i="1" s="1"/>
  <c r="L353" i="1" s="1"/>
  <c r="L369" i="1" s="1"/>
  <c r="L385" i="1" s="1"/>
  <c r="L401" i="1" s="1"/>
  <c r="L417" i="1" s="1"/>
  <c r="L433" i="1" s="1"/>
  <c r="L449" i="1" s="1"/>
  <c r="L465" i="1" s="1"/>
  <c r="L481" i="1" s="1"/>
  <c r="L497" i="1" s="1"/>
  <c r="L513" i="1" s="1"/>
  <c r="L529" i="1" s="1"/>
  <c r="L545" i="1" s="1"/>
  <c r="L561" i="1" s="1"/>
  <c r="L577" i="1" s="1"/>
  <c r="L593" i="1" s="1"/>
  <c r="L609" i="1" s="1"/>
  <c r="L625" i="1" s="1"/>
  <c r="L641" i="1" s="1"/>
  <c r="L657" i="1" s="1"/>
  <c r="L673" i="1" s="1"/>
  <c r="L689" i="1" s="1"/>
  <c r="L705" i="1" s="1"/>
  <c r="L721" i="1" s="1"/>
  <c r="L737" i="1" s="1"/>
  <c r="L753" i="1" s="1"/>
  <c r="L769" i="1" s="1"/>
  <c r="L785" i="1" s="1"/>
  <c r="L801" i="1" s="1"/>
  <c r="X32" i="1"/>
  <c r="M32" i="1"/>
  <c r="M48" i="1" s="1"/>
  <c r="M64" i="1" s="1"/>
  <c r="M80" i="1" s="1"/>
  <c r="M96" i="1" s="1"/>
  <c r="M112" i="1" s="1"/>
  <c r="M128" i="1" s="1"/>
  <c r="M144" i="1" s="1"/>
  <c r="M160" i="1" s="1"/>
  <c r="M176" i="1" s="1"/>
  <c r="M192" i="1" s="1"/>
  <c r="M208" i="1" s="1"/>
  <c r="M224" i="1" s="1"/>
  <c r="M240" i="1" s="1"/>
  <c r="M256" i="1" s="1"/>
  <c r="M272" i="1" s="1"/>
  <c r="M288" i="1" s="1"/>
  <c r="M304" i="1" s="1"/>
  <c r="M320" i="1" s="1"/>
  <c r="M336" i="1" s="1"/>
  <c r="M352" i="1" s="1"/>
  <c r="M368" i="1" s="1"/>
  <c r="M384" i="1" s="1"/>
  <c r="M400" i="1" s="1"/>
  <c r="M416" i="1" s="1"/>
  <c r="M432" i="1" s="1"/>
  <c r="M448" i="1" s="1"/>
  <c r="M464" i="1" s="1"/>
  <c r="M480" i="1" s="1"/>
  <c r="M496" i="1" s="1"/>
  <c r="M512" i="1" s="1"/>
  <c r="M528" i="1" s="1"/>
  <c r="M544" i="1" s="1"/>
  <c r="M560" i="1" s="1"/>
  <c r="M576" i="1" s="1"/>
  <c r="M592" i="1" s="1"/>
  <c r="M608" i="1" s="1"/>
  <c r="M624" i="1" s="1"/>
  <c r="M640" i="1" s="1"/>
  <c r="M656" i="1" s="1"/>
  <c r="M672" i="1" s="1"/>
  <c r="M688" i="1" s="1"/>
  <c r="M704" i="1" s="1"/>
  <c r="M720" i="1" s="1"/>
  <c r="M736" i="1" s="1"/>
  <c r="M752" i="1" s="1"/>
  <c r="M768" i="1" s="1"/>
  <c r="M784" i="1" s="1"/>
  <c r="M800" i="1" s="1"/>
  <c r="L32" i="1"/>
  <c r="L48" i="1" s="1"/>
  <c r="L64" i="1" s="1"/>
  <c r="L80" i="1" s="1"/>
  <c r="L96" i="1" s="1"/>
  <c r="L112" i="1" s="1"/>
  <c r="L128" i="1" s="1"/>
  <c r="L144" i="1" s="1"/>
  <c r="L160" i="1" s="1"/>
  <c r="L176" i="1" s="1"/>
  <c r="L192" i="1" s="1"/>
  <c r="L208" i="1" s="1"/>
  <c r="L224" i="1" s="1"/>
  <c r="L240" i="1" s="1"/>
  <c r="L256" i="1" s="1"/>
  <c r="L272" i="1" s="1"/>
  <c r="L288" i="1" s="1"/>
  <c r="L304" i="1" s="1"/>
  <c r="L320" i="1" s="1"/>
  <c r="L336" i="1" s="1"/>
  <c r="L352" i="1" s="1"/>
  <c r="L368" i="1" s="1"/>
  <c r="L384" i="1" s="1"/>
  <c r="L400" i="1" s="1"/>
  <c r="L416" i="1" s="1"/>
  <c r="L432" i="1" s="1"/>
  <c r="L448" i="1" s="1"/>
  <c r="L464" i="1" s="1"/>
  <c r="L480" i="1" s="1"/>
  <c r="L496" i="1" s="1"/>
  <c r="L512" i="1" s="1"/>
  <c r="L528" i="1" s="1"/>
  <c r="L544" i="1" s="1"/>
  <c r="L560" i="1" s="1"/>
  <c r="L576" i="1" s="1"/>
  <c r="L592" i="1" s="1"/>
  <c r="L608" i="1" s="1"/>
  <c r="L624" i="1" s="1"/>
  <c r="L640" i="1" s="1"/>
  <c r="L656" i="1" s="1"/>
  <c r="L672" i="1" s="1"/>
  <c r="L688" i="1" s="1"/>
  <c r="L704" i="1" s="1"/>
  <c r="L720" i="1" s="1"/>
  <c r="L736" i="1" s="1"/>
  <c r="L752" i="1" s="1"/>
  <c r="L768" i="1" s="1"/>
  <c r="L784" i="1" s="1"/>
  <c r="L800" i="1" s="1"/>
  <c r="X31" i="1"/>
  <c r="M31" i="1"/>
  <c r="M47" i="1" s="1"/>
  <c r="M63" i="1" s="1"/>
  <c r="M79" i="1" s="1"/>
  <c r="M95" i="1" s="1"/>
  <c r="M111" i="1" s="1"/>
  <c r="M127" i="1" s="1"/>
  <c r="M143" i="1" s="1"/>
  <c r="M159" i="1" s="1"/>
  <c r="M175" i="1" s="1"/>
  <c r="M191" i="1" s="1"/>
  <c r="M207" i="1" s="1"/>
  <c r="M223" i="1" s="1"/>
  <c r="M239" i="1" s="1"/>
  <c r="M255" i="1" s="1"/>
  <c r="M271" i="1" s="1"/>
  <c r="M287" i="1" s="1"/>
  <c r="M303" i="1" s="1"/>
  <c r="M319" i="1" s="1"/>
  <c r="M335" i="1" s="1"/>
  <c r="M351" i="1" s="1"/>
  <c r="M367" i="1" s="1"/>
  <c r="M383" i="1" s="1"/>
  <c r="M399" i="1" s="1"/>
  <c r="M415" i="1" s="1"/>
  <c r="M431" i="1" s="1"/>
  <c r="M447" i="1" s="1"/>
  <c r="M463" i="1" s="1"/>
  <c r="M479" i="1" s="1"/>
  <c r="M495" i="1" s="1"/>
  <c r="M511" i="1" s="1"/>
  <c r="M527" i="1" s="1"/>
  <c r="M543" i="1" s="1"/>
  <c r="M559" i="1" s="1"/>
  <c r="M575" i="1" s="1"/>
  <c r="M591" i="1" s="1"/>
  <c r="M607" i="1" s="1"/>
  <c r="M623" i="1" s="1"/>
  <c r="M639" i="1" s="1"/>
  <c r="M655" i="1" s="1"/>
  <c r="M671" i="1" s="1"/>
  <c r="M687" i="1" s="1"/>
  <c r="M703" i="1" s="1"/>
  <c r="M719" i="1" s="1"/>
  <c r="M735" i="1" s="1"/>
  <c r="M751" i="1" s="1"/>
  <c r="M767" i="1" s="1"/>
  <c r="M783" i="1" s="1"/>
  <c r="M799" i="1" s="1"/>
  <c r="L31" i="1"/>
  <c r="L47" i="1" s="1"/>
  <c r="L63" i="1" s="1"/>
  <c r="L79" i="1" s="1"/>
  <c r="L95" i="1" s="1"/>
  <c r="L111" i="1" s="1"/>
  <c r="L127" i="1" s="1"/>
  <c r="L143" i="1" s="1"/>
  <c r="L159" i="1" s="1"/>
  <c r="L175" i="1" s="1"/>
  <c r="L191" i="1" s="1"/>
  <c r="L207" i="1" s="1"/>
  <c r="L223" i="1" s="1"/>
  <c r="L239" i="1" s="1"/>
  <c r="L255" i="1" s="1"/>
  <c r="L271" i="1" s="1"/>
  <c r="L287" i="1" s="1"/>
  <c r="L303" i="1" s="1"/>
  <c r="L319" i="1" s="1"/>
  <c r="L335" i="1" s="1"/>
  <c r="L351" i="1" s="1"/>
  <c r="L367" i="1" s="1"/>
  <c r="L383" i="1" s="1"/>
  <c r="L399" i="1" s="1"/>
  <c r="L415" i="1" s="1"/>
  <c r="L431" i="1" s="1"/>
  <c r="L447" i="1" s="1"/>
  <c r="L463" i="1" s="1"/>
  <c r="L479" i="1" s="1"/>
  <c r="L495" i="1" s="1"/>
  <c r="L511" i="1" s="1"/>
  <c r="L527" i="1" s="1"/>
  <c r="L543" i="1" s="1"/>
  <c r="L559" i="1" s="1"/>
  <c r="L575" i="1" s="1"/>
  <c r="L591" i="1" s="1"/>
  <c r="L607" i="1" s="1"/>
  <c r="L623" i="1" s="1"/>
  <c r="L639" i="1" s="1"/>
  <c r="L655" i="1" s="1"/>
  <c r="L671" i="1" s="1"/>
  <c r="L687" i="1" s="1"/>
  <c r="L703" i="1" s="1"/>
  <c r="L719" i="1" s="1"/>
  <c r="L735" i="1" s="1"/>
  <c r="L751" i="1" s="1"/>
  <c r="L767" i="1" s="1"/>
  <c r="L783" i="1" s="1"/>
  <c r="L799" i="1" s="1"/>
  <c r="X30" i="1"/>
  <c r="M30" i="1"/>
  <c r="M46" i="1" s="1"/>
  <c r="M62" i="1" s="1"/>
  <c r="M78" i="1" s="1"/>
  <c r="M94" i="1" s="1"/>
  <c r="M110" i="1" s="1"/>
  <c r="M126" i="1" s="1"/>
  <c r="M142" i="1" s="1"/>
  <c r="M158" i="1" s="1"/>
  <c r="M174" i="1" s="1"/>
  <c r="M190" i="1" s="1"/>
  <c r="M206" i="1" s="1"/>
  <c r="M222" i="1" s="1"/>
  <c r="M238" i="1" s="1"/>
  <c r="M254" i="1" s="1"/>
  <c r="M270" i="1" s="1"/>
  <c r="M286" i="1" s="1"/>
  <c r="M302" i="1" s="1"/>
  <c r="M318" i="1" s="1"/>
  <c r="M334" i="1" s="1"/>
  <c r="M350" i="1" s="1"/>
  <c r="M366" i="1" s="1"/>
  <c r="M382" i="1" s="1"/>
  <c r="M398" i="1" s="1"/>
  <c r="M414" i="1" s="1"/>
  <c r="M430" i="1" s="1"/>
  <c r="M446" i="1" s="1"/>
  <c r="M462" i="1" s="1"/>
  <c r="M478" i="1" s="1"/>
  <c r="M494" i="1" s="1"/>
  <c r="M510" i="1" s="1"/>
  <c r="M526" i="1" s="1"/>
  <c r="M542" i="1" s="1"/>
  <c r="M558" i="1" s="1"/>
  <c r="M574" i="1" s="1"/>
  <c r="M590" i="1" s="1"/>
  <c r="M606" i="1" s="1"/>
  <c r="M622" i="1" s="1"/>
  <c r="M638" i="1" s="1"/>
  <c r="M654" i="1" s="1"/>
  <c r="M670" i="1" s="1"/>
  <c r="M686" i="1" s="1"/>
  <c r="M702" i="1" s="1"/>
  <c r="M718" i="1" s="1"/>
  <c r="M734" i="1" s="1"/>
  <c r="M750" i="1" s="1"/>
  <c r="M766" i="1" s="1"/>
  <c r="M782" i="1" s="1"/>
  <c r="M798" i="1" s="1"/>
  <c r="L30" i="1"/>
  <c r="L46" i="1" s="1"/>
  <c r="L62" i="1" s="1"/>
  <c r="L78" i="1" s="1"/>
  <c r="L94" i="1" s="1"/>
  <c r="L110" i="1" s="1"/>
  <c r="L126" i="1" s="1"/>
  <c r="L142" i="1" s="1"/>
  <c r="L158" i="1" s="1"/>
  <c r="L174" i="1" s="1"/>
  <c r="L190" i="1" s="1"/>
  <c r="L206" i="1" s="1"/>
  <c r="L222" i="1" s="1"/>
  <c r="L238" i="1" s="1"/>
  <c r="L254" i="1" s="1"/>
  <c r="L270" i="1" s="1"/>
  <c r="L286" i="1" s="1"/>
  <c r="L302" i="1" s="1"/>
  <c r="L318" i="1" s="1"/>
  <c r="L334" i="1" s="1"/>
  <c r="L350" i="1" s="1"/>
  <c r="L366" i="1" s="1"/>
  <c r="L382" i="1" s="1"/>
  <c r="L398" i="1" s="1"/>
  <c r="L414" i="1" s="1"/>
  <c r="L430" i="1" s="1"/>
  <c r="L446" i="1" s="1"/>
  <c r="L462" i="1" s="1"/>
  <c r="L478" i="1" s="1"/>
  <c r="L494" i="1" s="1"/>
  <c r="L510" i="1" s="1"/>
  <c r="L526" i="1" s="1"/>
  <c r="L542" i="1" s="1"/>
  <c r="L558" i="1" s="1"/>
  <c r="L574" i="1" s="1"/>
  <c r="L590" i="1" s="1"/>
  <c r="L606" i="1" s="1"/>
  <c r="L622" i="1" s="1"/>
  <c r="L638" i="1" s="1"/>
  <c r="L654" i="1" s="1"/>
  <c r="L670" i="1" s="1"/>
  <c r="L686" i="1" s="1"/>
  <c r="L702" i="1" s="1"/>
  <c r="L718" i="1" s="1"/>
  <c r="L734" i="1" s="1"/>
  <c r="L750" i="1" s="1"/>
  <c r="L766" i="1" s="1"/>
  <c r="L782" i="1" s="1"/>
  <c r="L798" i="1" s="1"/>
  <c r="X29" i="1"/>
  <c r="M29" i="1"/>
  <c r="M45" i="1" s="1"/>
  <c r="M61" i="1" s="1"/>
  <c r="M77" i="1" s="1"/>
  <c r="M93" i="1" s="1"/>
  <c r="M109" i="1" s="1"/>
  <c r="M125" i="1" s="1"/>
  <c r="M141" i="1" s="1"/>
  <c r="M157" i="1" s="1"/>
  <c r="M173" i="1" s="1"/>
  <c r="M189" i="1" s="1"/>
  <c r="M205" i="1" s="1"/>
  <c r="M221" i="1" s="1"/>
  <c r="M237" i="1" s="1"/>
  <c r="M253" i="1" s="1"/>
  <c r="M269" i="1" s="1"/>
  <c r="M285" i="1" s="1"/>
  <c r="M301" i="1" s="1"/>
  <c r="M317" i="1" s="1"/>
  <c r="M333" i="1" s="1"/>
  <c r="M349" i="1" s="1"/>
  <c r="M365" i="1" s="1"/>
  <c r="M381" i="1" s="1"/>
  <c r="M397" i="1" s="1"/>
  <c r="M413" i="1" s="1"/>
  <c r="M429" i="1" s="1"/>
  <c r="M445" i="1" s="1"/>
  <c r="M461" i="1" s="1"/>
  <c r="M477" i="1" s="1"/>
  <c r="M493" i="1" s="1"/>
  <c r="M509" i="1" s="1"/>
  <c r="M525" i="1" s="1"/>
  <c r="M541" i="1" s="1"/>
  <c r="M557" i="1" s="1"/>
  <c r="M573" i="1" s="1"/>
  <c r="M589" i="1" s="1"/>
  <c r="M605" i="1" s="1"/>
  <c r="M621" i="1" s="1"/>
  <c r="M637" i="1" s="1"/>
  <c r="M653" i="1" s="1"/>
  <c r="M669" i="1" s="1"/>
  <c r="M685" i="1" s="1"/>
  <c r="M701" i="1" s="1"/>
  <c r="M717" i="1" s="1"/>
  <c r="M733" i="1" s="1"/>
  <c r="M749" i="1" s="1"/>
  <c r="M765" i="1" s="1"/>
  <c r="M781" i="1" s="1"/>
  <c r="M797" i="1" s="1"/>
  <c r="L29" i="1"/>
  <c r="L45" i="1" s="1"/>
  <c r="L61" i="1" s="1"/>
  <c r="L77" i="1" s="1"/>
  <c r="L93" i="1" s="1"/>
  <c r="L109" i="1" s="1"/>
  <c r="L125" i="1" s="1"/>
  <c r="L141" i="1" s="1"/>
  <c r="L157" i="1" s="1"/>
  <c r="L173" i="1" s="1"/>
  <c r="L189" i="1" s="1"/>
  <c r="L205" i="1" s="1"/>
  <c r="L221" i="1" s="1"/>
  <c r="L237" i="1" s="1"/>
  <c r="L253" i="1" s="1"/>
  <c r="L269" i="1" s="1"/>
  <c r="L285" i="1" s="1"/>
  <c r="L301" i="1" s="1"/>
  <c r="L317" i="1" s="1"/>
  <c r="L333" i="1" s="1"/>
  <c r="L349" i="1" s="1"/>
  <c r="L365" i="1" s="1"/>
  <c r="L381" i="1" s="1"/>
  <c r="L397" i="1" s="1"/>
  <c r="L413" i="1" s="1"/>
  <c r="L429" i="1" s="1"/>
  <c r="L445" i="1" s="1"/>
  <c r="L461" i="1" s="1"/>
  <c r="L477" i="1" s="1"/>
  <c r="L493" i="1" s="1"/>
  <c r="L509" i="1" s="1"/>
  <c r="L525" i="1" s="1"/>
  <c r="L541" i="1" s="1"/>
  <c r="L557" i="1" s="1"/>
  <c r="L573" i="1" s="1"/>
  <c r="L589" i="1" s="1"/>
  <c r="L605" i="1" s="1"/>
  <c r="L621" i="1" s="1"/>
  <c r="L637" i="1" s="1"/>
  <c r="L653" i="1" s="1"/>
  <c r="L669" i="1" s="1"/>
  <c r="L685" i="1" s="1"/>
  <c r="L701" i="1" s="1"/>
  <c r="L717" i="1" s="1"/>
  <c r="L733" i="1" s="1"/>
  <c r="L749" i="1" s="1"/>
  <c r="L765" i="1" s="1"/>
  <c r="L781" i="1" s="1"/>
  <c r="L797" i="1" s="1"/>
  <c r="X28" i="1"/>
  <c r="M28" i="1"/>
  <c r="M44" i="1" s="1"/>
  <c r="M60" i="1" s="1"/>
  <c r="M76" i="1" s="1"/>
  <c r="M92" i="1" s="1"/>
  <c r="M108" i="1" s="1"/>
  <c r="M124" i="1" s="1"/>
  <c r="M140" i="1" s="1"/>
  <c r="M156" i="1" s="1"/>
  <c r="M172" i="1" s="1"/>
  <c r="M188" i="1" s="1"/>
  <c r="M204" i="1" s="1"/>
  <c r="M220" i="1" s="1"/>
  <c r="M236" i="1" s="1"/>
  <c r="M252" i="1" s="1"/>
  <c r="M268" i="1" s="1"/>
  <c r="M284" i="1" s="1"/>
  <c r="M300" i="1" s="1"/>
  <c r="M316" i="1" s="1"/>
  <c r="M332" i="1" s="1"/>
  <c r="M348" i="1" s="1"/>
  <c r="M364" i="1" s="1"/>
  <c r="M380" i="1" s="1"/>
  <c r="M396" i="1" s="1"/>
  <c r="M412" i="1" s="1"/>
  <c r="M428" i="1" s="1"/>
  <c r="M444" i="1" s="1"/>
  <c r="M460" i="1" s="1"/>
  <c r="M476" i="1" s="1"/>
  <c r="M492" i="1" s="1"/>
  <c r="M508" i="1" s="1"/>
  <c r="M524" i="1" s="1"/>
  <c r="M540" i="1" s="1"/>
  <c r="M556" i="1" s="1"/>
  <c r="M572" i="1" s="1"/>
  <c r="M588" i="1" s="1"/>
  <c r="M604" i="1" s="1"/>
  <c r="M620" i="1" s="1"/>
  <c r="M636" i="1" s="1"/>
  <c r="M652" i="1" s="1"/>
  <c r="M668" i="1" s="1"/>
  <c r="M684" i="1" s="1"/>
  <c r="M700" i="1" s="1"/>
  <c r="M716" i="1" s="1"/>
  <c r="M732" i="1" s="1"/>
  <c r="M748" i="1" s="1"/>
  <c r="M764" i="1" s="1"/>
  <c r="M780" i="1" s="1"/>
  <c r="M796" i="1" s="1"/>
  <c r="L28" i="1"/>
  <c r="L44" i="1" s="1"/>
  <c r="L60" i="1" s="1"/>
  <c r="L76" i="1" s="1"/>
  <c r="L92" i="1" s="1"/>
  <c r="L108" i="1" s="1"/>
  <c r="L124" i="1" s="1"/>
  <c r="L140" i="1" s="1"/>
  <c r="L156" i="1" s="1"/>
  <c r="L172" i="1" s="1"/>
  <c r="L188" i="1" s="1"/>
  <c r="L204" i="1" s="1"/>
  <c r="L220" i="1" s="1"/>
  <c r="L236" i="1" s="1"/>
  <c r="L252" i="1" s="1"/>
  <c r="L268" i="1" s="1"/>
  <c r="L284" i="1" s="1"/>
  <c r="L300" i="1" s="1"/>
  <c r="L316" i="1" s="1"/>
  <c r="L332" i="1" s="1"/>
  <c r="L348" i="1" s="1"/>
  <c r="L364" i="1" s="1"/>
  <c r="L380" i="1" s="1"/>
  <c r="L396" i="1" s="1"/>
  <c r="L412" i="1" s="1"/>
  <c r="L428" i="1" s="1"/>
  <c r="L444" i="1" s="1"/>
  <c r="L460" i="1" s="1"/>
  <c r="L476" i="1" s="1"/>
  <c r="L492" i="1" s="1"/>
  <c r="L508" i="1" s="1"/>
  <c r="L524" i="1" s="1"/>
  <c r="L540" i="1" s="1"/>
  <c r="L556" i="1" s="1"/>
  <c r="L572" i="1" s="1"/>
  <c r="L588" i="1" s="1"/>
  <c r="L604" i="1" s="1"/>
  <c r="L620" i="1" s="1"/>
  <c r="L636" i="1" s="1"/>
  <c r="L652" i="1" s="1"/>
  <c r="L668" i="1" s="1"/>
  <c r="L684" i="1" s="1"/>
  <c r="L700" i="1" s="1"/>
  <c r="L716" i="1" s="1"/>
  <c r="L732" i="1" s="1"/>
  <c r="L748" i="1" s="1"/>
  <c r="L764" i="1" s="1"/>
  <c r="L780" i="1" s="1"/>
  <c r="L796" i="1" s="1"/>
  <c r="X27" i="1"/>
  <c r="M27" i="1"/>
  <c r="M43" i="1" s="1"/>
  <c r="M59" i="1" s="1"/>
  <c r="M75" i="1" s="1"/>
  <c r="M91" i="1" s="1"/>
  <c r="M107" i="1" s="1"/>
  <c r="M123" i="1" s="1"/>
  <c r="M139" i="1" s="1"/>
  <c r="M155" i="1" s="1"/>
  <c r="M171" i="1" s="1"/>
  <c r="M187" i="1" s="1"/>
  <c r="M203" i="1" s="1"/>
  <c r="M219" i="1" s="1"/>
  <c r="M235" i="1" s="1"/>
  <c r="M251" i="1" s="1"/>
  <c r="M267" i="1" s="1"/>
  <c r="M283" i="1" s="1"/>
  <c r="M299" i="1" s="1"/>
  <c r="M315" i="1" s="1"/>
  <c r="M331" i="1" s="1"/>
  <c r="M347" i="1" s="1"/>
  <c r="M363" i="1" s="1"/>
  <c r="M379" i="1" s="1"/>
  <c r="M395" i="1" s="1"/>
  <c r="M411" i="1" s="1"/>
  <c r="M427" i="1" s="1"/>
  <c r="M443" i="1" s="1"/>
  <c r="M459" i="1" s="1"/>
  <c r="M475" i="1" s="1"/>
  <c r="M491" i="1" s="1"/>
  <c r="M507" i="1" s="1"/>
  <c r="M523" i="1" s="1"/>
  <c r="M539" i="1" s="1"/>
  <c r="M555" i="1" s="1"/>
  <c r="M571" i="1" s="1"/>
  <c r="M587" i="1" s="1"/>
  <c r="M603" i="1" s="1"/>
  <c r="M619" i="1" s="1"/>
  <c r="M635" i="1" s="1"/>
  <c r="M651" i="1" s="1"/>
  <c r="M667" i="1" s="1"/>
  <c r="M683" i="1" s="1"/>
  <c r="M699" i="1" s="1"/>
  <c r="M715" i="1" s="1"/>
  <c r="M731" i="1" s="1"/>
  <c r="M747" i="1" s="1"/>
  <c r="M763" i="1" s="1"/>
  <c r="M779" i="1" s="1"/>
  <c r="M795" i="1" s="1"/>
  <c r="L27" i="1"/>
  <c r="L43" i="1" s="1"/>
  <c r="L59" i="1" s="1"/>
  <c r="L75" i="1" s="1"/>
  <c r="L91" i="1" s="1"/>
  <c r="L107" i="1" s="1"/>
  <c r="L123" i="1" s="1"/>
  <c r="L139" i="1" s="1"/>
  <c r="L155" i="1" s="1"/>
  <c r="L171" i="1" s="1"/>
  <c r="L187" i="1" s="1"/>
  <c r="L203" i="1" s="1"/>
  <c r="L219" i="1" s="1"/>
  <c r="L235" i="1" s="1"/>
  <c r="L251" i="1" s="1"/>
  <c r="L267" i="1" s="1"/>
  <c r="L283" i="1" s="1"/>
  <c r="L299" i="1" s="1"/>
  <c r="L315" i="1" s="1"/>
  <c r="L331" i="1" s="1"/>
  <c r="L347" i="1" s="1"/>
  <c r="L363" i="1" s="1"/>
  <c r="L379" i="1" s="1"/>
  <c r="L395" i="1" s="1"/>
  <c r="L411" i="1" s="1"/>
  <c r="L427" i="1" s="1"/>
  <c r="L443" i="1" s="1"/>
  <c r="L459" i="1" s="1"/>
  <c r="L475" i="1" s="1"/>
  <c r="L491" i="1" s="1"/>
  <c r="L507" i="1" s="1"/>
  <c r="L523" i="1" s="1"/>
  <c r="L539" i="1" s="1"/>
  <c r="L555" i="1" s="1"/>
  <c r="L571" i="1" s="1"/>
  <c r="L587" i="1" s="1"/>
  <c r="L603" i="1" s="1"/>
  <c r="L619" i="1" s="1"/>
  <c r="L635" i="1" s="1"/>
  <c r="L651" i="1" s="1"/>
  <c r="L667" i="1" s="1"/>
  <c r="L683" i="1" s="1"/>
  <c r="L699" i="1" s="1"/>
  <c r="L715" i="1" s="1"/>
  <c r="L731" i="1" s="1"/>
  <c r="L747" i="1" s="1"/>
  <c r="L763" i="1" s="1"/>
  <c r="L779" i="1" s="1"/>
  <c r="L795" i="1" s="1"/>
  <c r="X26" i="1"/>
  <c r="M26" i="1"/>
  <c r="M42" i="1" s="1"/>
  <c r="M58" i="1" s="1"/>
  <c r="M74" i="1" s="1"/>
  <c r="M90" i="1" s="1"/>
  <c r="M106" i="1" s="1"/>
  <c r="M122" i="1" s="1"/>
  <c r="M138" i="1" s="1"/>
  <c r="M154" i="1" s="1"/>
  <c r="M170" i="1" s="1"/>
  <c r="M186" i="1" s="1"/>
  <c r="M202" i="1" s="1"/>
  <c r="M218" i="1" s="1"/>
  <c r="M234" i="1" s="1"/>
  <c r="M250" i="1" s="1"/>
  <c r="M266" i="1" s="1"/>
  <c r="M282" i="1" s="1"/>
  <c r="M298" i="1" s="1"/>
  <c r="M314" i="1" s="1"/>
  <c r="M330" i="1" s="1"/>
  <c r="M346" i="1" s="1"/>
  <c r="M362" i="1" s="1"/>
  <c r="M378" i="1" s="1"/>
  <c r="M394" i="1" s="1"/>
  <c r="M410" i="1" s="1"/>
  <c r="M426" i="1" s="1"/>
  <c r="M442" i="1" s="1"/>
  <c r="M458" i="1" s="1"/>
  <c r="M474" i="1" s="1"/>
  <c r="M490" i="1" s="1"/>
  <c r="M506" i="1" s="1"/>
  <c r="M522" i="1" s="1"/>
  <c r="M538" i="1" s="1"/>
  <c r="M554" i="1" s="1"/>
  <c r="M570" i="1" s="1"/>
  <c r="M586" i="1" s="1"/>
  <c r="M602" i="1" s="1"/>
  <c r="M618" i="1" s="1"/>
  <c r="M634" i="1" s="1"/>
  <c r="M650" i="1" s="1"/>
  <c r="M666" i="1" s="1"/>
  <c r="M682" i="1" s="1"/>
  <c r="M698" i="1" s="1"/>
  <c r="M714" i="1" s="1"/>
  <c r="M730" i="1" s="1"/>
  <c r="M746" i="1" s="1"/>
  <c r="M762" i="1" s="1"/>
  <c r="M778" i="1" s="1"/>
  <c r="M794" i="1" s="1"/>
  <c r="L26" i="1"/>
  <c r="L42" i="1" s="1"/>
  <c r="L58" i="1" s="1"/>
  <c r="L74" i="1" s="1"/>
  <c r="L90" i="1" s="1"/>
  <c r="L106" i="1" s="1"/>
  <c r="L122" i="1" s="1"/>
  <c r="L138" i="1" s="1"/>
  <c r="L154" i="1" s="1"/>
  <c r="L170" i="1" s="1"/>
  <c r="L186" i="1" s="1"/>
  <c r="L202" i="1" s="1"/>
  <c r="L218" i="1" s="1"/>
  <c r="L234" i="1" s="1"/>
  <c r="L250" i="1" s="1"/>
  <c r="L266" i="1" s="1"/>
  <c r="L282" i="1" s="1"/>
  <c r="L298" i="1" s="1"/>
  <c r="L314" i="1" s="1"/>
  <c r="L330" i="1" s="1"/>
  <c r="L346" i="1" s="1"/>
  <c r="L362" i="1" s="1"/>
  <c r="L378" i="1" s="1"/>
  <c r="L394" i="1" s="1"/>
  <c r="L410" i="1" s="1"/>
  <c r="L426" i="1" s="1"/>
  <c r="L442" i="1" s="1"/>
  <c r="L458" i="1" s="1"/>
  <c r="L474" i="1" s="1"/>
  <c r="L490" i="1" s="1"/>
  <c r="L506" i="1" s="1"/>
  <c r="L522" i="1" s="1"/>
  <c r="L538" i="1" s="1"/>
  <c r="L554" i="1" s="1"/>
  <c r="L570" i="1" s="1"/>
  <c r="L586" i="1" s="1"/>
  <c r="L602" i="1" s="1"/>
  <c r="L618" i="1" s="1"/>
  <c r="L634" i="1" s="1"/>
  <c r="L650" i="1" s="1"/>
  <c r="L666" i="1" s="1"/>
  <c r="L682" i="1" s="1"/>
  <c r="L698" i="1" s="1"/>
  <c r="L714" i="1" s="1"/>
  <c r="L730" i="1" s="1"/>
  <c r="L746" i="1" s="1"/>
  <c r="L762" i="1" s="1"/>
  <c r="L778" i="1" s="1"/>
  <c r="L794" i="1" s="1"/>
  <c r="X25" i="1"/>
  <c r="M25" i="1"/>
  <c r="M41" i="1" s="1"/>
  <c r="M57" i="1" s="1"/>
  <c r="M73" i="1" s="1"/>
  <c r="M89" i="1" s="1"/>
  <c r="M105" i="1" s="1"/>
  <c r="M121" i="1" s="1"/>
  <c r="M137" i="1" s="1"/>
  <c r="M153" i="1" s="1"/>
  <c r="M169" i="1" s="1"/>
  <c r="M185" i="1" s="1"/>
  <c r="M201" i="1" s="1"/>
  <c r="M217" i="1" s="1"/>
  <c r="M233" i="1" s="1"/>
  <c r="M249" i="1" s="1"/>
  <c r="M265" i="1" s="1"/>
  <c r="M281" i="1" s="1"/>
  <c r="M297" i="1" s="1"/>
  <c r="M313" i="1" s="1"/>
  <c r="M329" i="1" s="1"/>
  <c r="M345" i="1" s="1"/>
  <c r="M361" i="1" s="1"/>
  <c r="M377" i="1" s="1"/>
  <c r="M393" i="1" s="1"/>
  <c r="M409" i="1" s="1"/>
  <c r="M425" i="1" s="1"/>
  <c r="M441" i="1" s="1"/>
  <c r="M457" i="1" s="1"/>
  <c r="M473" i="1" s="1"/>
  <c r="M489" i="1" s="1"/>
  <c r="M505" i="1" s="1"/>
  <c r="M521" i="1" s="1"/>
  <c r="M537" i="1" s="1"/>
  <c r="M553" i="1" s="1"/>
  <c r="M569" i="1" s="1"/>
  <c r="M585" i="1" s="1"/>
  <c r="M601" i="1" s="1"/>
  <c r="M617" i="1" s="1"/>
  <c r="M633" i="1" s="1"/>
  <c r="M649" i="1" s="1"/>
  <c r="M665" i="1" s="1"/>
  <c r="M681" i="1" s="1"/>
  <c r="M697" i="1" s="1"/>
  <c r="M713" i="1" s="1"/>
  <c r="M729" i="1" s="1"/>
  <c r="M745" i="1" s="1"/>
  <c r="M761" i="1" s="1"/>
  <c r="M777" i="1" s="1"/>
  <c r="M793" i="1" s="1"/>
  <c r="L25" i="1"/>
  <c r="L41" i="1" s="1"/>
  <c r="L57" i="1" s="1"/>
  <c r="L73" i="1" s="1"/>
  <c r="L89" i="1" s="1"/>
  <c r="L105" i="1" s="1"/>
  <c r="L121" i="1" s="1"/>
  <c r="L137" i="1" s="1"/>
  <c r="L153" i="1" s="1"/>
  <c r="L169" i="1" s="1"/>
  <c r="L185" i="1" s="1"/>
  <c r="L201" i="1" s="1"/>
  <c r="L217" i="1" s="1"/>
  <c r="L233" i="1" s="1"/>
  <c r="L249" i="1" s="1"/>
  <c r="L265" i="1" s="1"/>
  <c r="L281" i="1" s="1"/>
  <c r="L297" i="1" s="1"/>
  <c r="L313" i="1" s="1"/>
  <c r="L329" i="1" s="1"/>
  <c r="L345" i="1" s="1"/>
  <c r="L361" i="1" s="1"/>
  <c r="L377" i="1" s="1"/>
  <c r="L393" i="1" s="1"/>
  <c r="L409" i="1" s="1"/>
  <c r="L425" i="1" s="1"/>
  <c r="L441" i="1" s="1"/>
  <c r="L457" i="1" s="1"/>
  <c r="L473" i="1" s="1"/>
  <c r="L489" i="1" s="1"/>
  <c r="L505" i="1" s="1"/>
  <c r="L521" i="1" s="1"/>
  <c r="L537" i="1" s="1"/>
  <c r="L553" i="1" s="1"/>
  <c r="L569" i="1" s="1"/>
  <c r="L585" i="1" s="1"/>
  <c r="L601" i="1" s="1"/>
  <c r="L617" i="1" s="1"/>
  <c r="L633" i="1" s="1"/>
  <c r="L649" i="1" s="1"/>
  <c r="L665" i="1" s="1"/>
  <c r="L681" i="1" s="1"/>
  <c r="L697" i="1" s="1"/>
  <c r="L713" i="1" s="1"/>
  <c r="L729" i="1" s="1"/>
  <c r="L745" i="1" s="1"/>
  <c r="L761" i="1" s="1"/>
  <c r="L777" i="1" s="1"/>
  <c r="L793" i="1" s="1"/>
  <c r="X24" i="1"/>
  <c r="M24" i="1"/>
  <c r="M40" i="1" s="1"/>
  <c r="M56" i="1" s="1"/>
  <c r="M72" i="1" s="1"/>
  <c r="M88" i="1" s="1"/>
  <c r="M104" i="1" s="1"/>
  <c r="M120" i="1" s="1"/>
  <c r="M136" i="1" s="1"/>
  <c r="M152" i="1" s="1"/>
  <c r="M168" i="1" s="1"/>
  <c r="M184" i="1" s="1"/>
  <c r="M200" i="1" s="1"/>
  <c r="M216" i="1" s="1"/>
  <c r="M232" i="1" s="1"/>
  <c r="M248" i="1" s="1"/>
  <c r="M264" i="1" s="1"/>
  <c r="M280" i="1" s="1"/>
  <c r="M296" i="1" s="1"/>
  <c r="M312" i="1" s="1"/>
  <c r="M328" i="1" s="1"/>
  <c r="M344" i="1" s="1"/>
  <c r="M360" i="1" s="1"/>
  <c r="M376" i="1" s="1"/>
  <c r="M392" i="1" s="1"/>
  <c r="M408" i="1" s="1"/>
  <c r="M424" i="1" s="1"/>
  <c r="M440" i="1" s="1"/>
  <c r="M456" i="1" s="1"/>
  <c r="M472" i="1" s="1"/>
  <c r="M488" i="1" s="1"/>
  <c r="M504" i="1" s="1"/>
  <c r="M520" i="1" s="1"/>
  <c r="M536" i="1" s="1"/>
  <c r="M552" i="1" s="1"/>
  <c r="M568" i="1" s="1"/>
  <c r="M584" i="1" s="1"/>
  <c r="M600" i="1" s="1"/>
  <c r="M616" i="1" s="1"/>
  <c r="M632" i="1" s="1"/>
  <c r="M648" i="1" s="1"/>
  <c r="M664" i="1" s="1"/>
  <c r="M680" i="1" s="1"/>
  <c r="M696" i="1" s="1"/>
  <c r="M712" i="1" s="1"/>
  <c r="M728" i="1" s="1"/>
  <c r="M744" i="1" s="1"/>
  <c r="M760" i="1" s="1"/>
  <c r="M776" i="1" s="1"/>
  <c r="M792" i="1" s="1"/>
  <c r="L24" i="1"/>
  <c r="L40" i="1" s="1"/>
  <c r="L56" i="1" s="1"/>
  <c r="L72" i="1" s="1"/>
  <c r="L88" i="1" s="1"/>
  <c r="L104" i="1" s="1"/>
  <c r="L120" i="1" s="1"/>
  <c r="L136" i="1" s="1"/>
  <c r="L152" i="1" s="1"/>
  <c r="L168" i="1" s="1"/>
  <c r="L184" i="1" s="1"/>
  <c r="L200" i="1" s="1"/>
  <c r="L216" i="1" s="1"/>
  <c r="L232" i="1" s="1"/>
  <c r="L248" i="1" s="1"/>
  <c r="L264" i="1" s="1"/>
  <c r="L280" i="1" s="1"/>
  <c r="L296" i="1" s="1"/>
  <c r="L312" i="1" s="1"/>
  <c r="L328" i="1" s="1"/>
  <c r="L344" i="1" s="1"/>
  <c r="L360" i="1" s="1"/>
  <c r="L376" i="1" s="1"/>
  <c r="L392" i="1" s="1"/>
  <c r="L408" i="1" s="1"/>
  <c r="L424" i="1" s="1"/>
  <c r="L440" i="1" s="1"/>
  <c r="L456" i="1" s="1"/>
  <c r="L472" i="1" s="1"/>
  <c r="L488" i="1" s="1"/>
  <c r="L504" i="1" s="1"/>
  <c r="L520" i="1" s="1"/>
  <c r="L536" i="1" s="1"/>
  <c r="L552" i="1" s="1"/>
  <c r="L568" i="1" s="1"/>
  <c r="L584" i="1" s="1"/>
  <c r="L600" i="1" s="1"/>
  <c r="L616" i="1" s="1"/>
  <c r="L632" i="1" s="1"/>
  <c r="L648" i="1" s="1"/>
  <c r="L664" i="1" s="1"/>
  <c r="L680" i="1" s="1"/>
  <c r="L696" i="1" s="1"/>
  <c r="L712" i="1" s="1"/>
  <c r="L728" i="1" s="1"/>
  <c r="L744" i="1" s="1"/>
  <c r="L760" i="1" s="1"/>
  <c r="L776" i="1" s="1"/>
  <c r="L792" i="1" s="1"/>
  <c r="X23" i="1"/>
  <c r="M23" i="1"/>
  <c r="M39" i="1" s="1"/>
  <c r="M55" i="1" s="1"/>
  <c r="M71" i="1" s="1"/>
  <c r="M87" i="1" s="1"/>
  <c r="M103" i="1" s="1"/>
  <c r="M119" i="1" s="1"/>
  <c r="M135" i="1" s="1"/>
  <c r="M151" i="1" s="1"/>
  <c r="M167" i="1" s="1"/>
  <c r="M183" i="1" s="1"/>
  <c r="M199" i="1" s="1"/>
  <c r="M215" i="1" s="1"/>
  <c r="M231" i="1" s="1"/>
  <c r="M247" i="1" s="1"/>
  <c r="M263" i="1" s="1"/>
  <c r="M279" i="1" s="1"/>
  <c r="M295" i="1" s="1"/>
  <c r="M311" i="1" s="1"/>
  <c r="M327" i="1" s="1"/>
  <c r="M343" i="1" s="1"/>
  <c r="M359" i="1" s="1"/>
  <c r="M375" i="1" s="1"/>
  <c r="M391" i="1" s="1"/>
  <c r="M407" i="1" s="1"/>
  <c r="M423" i="1" s="1"/>
  <c r="M439" i="1" s="1"/>
  <c r="M455" i="1" s="1"/>
  <c r="M471" i="1" s="1"/>
  <c r="M487" i="1" s="1"/>
  <c r="M503" i="1" s="1"/>
  <c r="M519" i="1" s="1"/>
  <c r="M535" i="1" s="1"/>
  <c r="M551" i="1" s="1"/>
  <c r="M567" i="1" s="1"/>
  <c r="M583" i="1" s="1"/>
  <c r="M599" i="1" s="1"/>
  <c r="M615" i="1" s="1"/>
  <c r="M631" i="1" s="1"/>
  <c r="M647" i="1" s="1"/>
  <c r="M663" i="1" s="1"/>
  <c r="M679" i="1" s="1"/>
  <c r="M695" i="1" s="1"/>
  <c r="M711" i="1" s="1"/>
  <c r="M727" i="1" s="1"/>
  <c r="M743" i="1" s="1"/>
  <c r="M759" i="1" s="1"/>
  <c r="M775" i="1" s="1"/>
  <c r="M791" i="1" s="1"/>
  <c r="L23" i="1"/>
  <c r="L39" i="1" s="1"/>
  <c r="L55" i="1" s="1"/>
  <c r="L71" i="1" s="1"/>
  <c r="L87" i="1" s="1"/>
  <c r="L103" i="1" s="1"/>
  <c r="L119" i="1" s="1"/>
  <c r="L135" i="1" s="1"/>
  <c r="L151" i="1" s="1"/>
  <c r="L167" i="1" s="1"/>
  <c r="L183" i="1" s="1"/>
  <c r="L199" i="1" s="1"/>
  <c r="L215" i="1" s="1"/>
  <c r="L231" i="1" s="1"/>
  <c r="L247" i="1" s="1"/>
  <c r="L263" i="1" s="1"/>
  <c r="L279" i="1" s="1"/>
  <c r="L295" i="1" s="1"/>
  <c r="L311" i="1" s="1"/>
  <c r="L327" i="1" s="1"/>
  <c r="L343" i="1" s="1"/>
  <c r="L359" i="1" s="1"/>
  <c r="L375" i="1" s="1"/>
  <c r="L391" i="1" s="1"/>
  <c r="L407" i="1" s="1"/>
  <c r="L423" i="1" s="1"/>
  <c r="L439" i="1" s="1"/>
  <c r="L455" i="1" s="1"/>
  <c r="L471" i="1" s="1"/>
  <c r="L487" i="1" s="1"/>
  <c r="L503" i="1" s="1"/>
  <c r="L519" i="1" s="1"/>
  <c r="L535" i="1" s="1"/>
  <c r="L551" i="1" s="1"/>
  <c r="L567" i="1" s="1"/>
  <c r="L583" i="1" s="1"/>
  <c r="L599" i="1" s="1"/>
  <c r="L615" i="1" s="1"/>
  <c r="L631" i="1" s="1"/>
  <c r="L647" i="1" s="1"/>
  <c r="L663" i="1" s="1"/>
  <c r="L679" i="1" s="1"/>
  <c r="L695" i="1" s="1"/>
  <c r="L711" i="1" s="1"/>
  <c r="L727" i="1" s="1"/>
  <c r="L743" i="1" s="1"/>
  <c r="L759" i="1" s="1"/>
  <c r="L775" i="1" s="1"/>
  <c r="L791" i="1" s="1"/>
  <c r="X22" i="1"/>
  <c r="M22" i="1"/>
  <c r="M38" i="1" s="1"/>
  <c r="M54" i="1" s="1"/>
  <c r="M70" i="1" s="1"/>
  <c r="M86" i="1" s="1"/>
  <c r="M102" i="1" s="1"/>
  <c r="M118" i="1" s="1"/>
  <c r="M134" i="1" s="1"/>
  <c r="M150" i="1" s="1"/>
  <c r="M166" i="1" s="1"/>
  <c r="L22" i="1"/>
  <c r="L38" i="1" s="1"/>
  <c r="L54" i="1" s="1"/>
  <c r="L70" i="1" s="1"/>
  <c r="L86" i="1" s="1"/>
  <c r="L102" i="1" s="1"/>
  <c r="L118" i="1" s="1"/>
  <c r="L134" i="1" s="1"/>
  <c r="L150" i="1" s="1"/>
  <c r="L166" i="1" s="1"/>
  <c r="X21" i="1"/>
  <c r="M21" i="1"/>
  <c r="M37" i="1" s="1"/>
  <c r="M53" i="1" s="1"/>
  <c r="M69" i="1" s="1"/>
  <c r="M85" i="1" s="1"/>
  <c r="M101" i="1" s="1"/>
  <c r="M117" i="1" s="1"/>
  <c r="M133" i="1" s="1"/>
  <c r="M149" i="1" s="1"/>
  <c r="M165" i="1" s="1"/>
  <c r="M181" i="1" s="1"/>
  <c r="M197" i="1" s="1"/>
  <c r="M213" i="1" s="1"/>
  <c r="M229" i="1" s="1"/>
  <c r="M245" i="1" s="1"/>
  <c r="M261" i="1" s="1"/>
  <c r="M277" i="1" s="1"/>
  <c r="M293" i="1" s="1"/>
  <c r="M309" i="1" s="1"/>
  <c r="M325" i="1" s="1"/>
  <c r="M341" i="1" s="1"/>
  <c r="M357" i="1" s="1"/>
  <c r="M373" i="1" s="1"/>
  <c r="M389" i="1" s="1"/>
  <c r="M405" i="1" s="1"/>
  <c r="M421" i="1" s="1"/>
  <c r="M437" i="1" s="1"/>
  <c r="M453" i="1" s="1"/>
  <c r="M469" i="1" s="1"/>
  <c r="M485" i="1" s="1"/>
  <c r="M501" i="1" s="1"/>
  <c r="M517" i="1" s="1"/>
  <c r="M533" i="1" s="1"/>
  <c r="M549" i="1" s="1"/>
  <c r="M565" i="1" s="1"/>
  <c r="M581" i="1" s="1"/>
  <c r="M597" i="1" s="1"/>
  <c r="M613" i="1" s="1"/>
  <c r="M629" i="1" s="1"/>
  <c r="M645" i="1" s="1"/>
  <c r="M661" i="1" s="1"/>
  <c r="M677" i="1" s="1"/>
  <c r="M693" i="1" s="1"/>
  <c r="M709" i="1" s="1"/>
  <c r="M725" i="1" s="1"/>
  <c r="M741" i="1" s="1"/>
  <c r="M757" i="1" s="1"/>
  <c r="M773" i="1" s="1"/>
  <c r="M789" i="1" s="1"/>
  <c r="L21" i="1"/>
  <c r="L37" i="1" s="1"/>
  <c r="L53" i="1" s="1"/>
  <c r="L69" i="1" s="1"/>
  <c r="L85" i="1" s="1"/>
  <c r="L101" i="1" s="1"/>
  <c r="L117" i="1" s="1"/>
  <c r="L133" i="1" s="1"/>
  <c r="L149" i="1" s="1"/>
  <c r="L165" i="1" s="1"/>
  <c r="L181" i="1" s="1"/>
  <c r="L197" i="1" s="1"/>
  <c r="L213" i="1" s="1"/>
  <c r="L229" i="1" s="1"/>
  <c r="L245" i="1" s="1"/>
  <c r="L261" i="1" s="1"/>
  <c r="L277" i="1" s="1"/>
  <c r="L293" i="1" s="1"/>
  <c r="L309" i="1" s="1"/>
  <c r="L325" i="1" s="1"/>
  <c r="L341" i="1" s="1"/>
  <c r="L357" i="1" s="1"/>
  <c r="L373" i="1" s="1"/>
  <c r="L389" i="1" s="1"/>
  <c r="L405" i="1" s="1"/>
  <c r="L421" i="1" s="1"/>
  <c r="L437" i="1" s="1"/>
  <c r="L453" i="1" s="1"/>
  <c r="L469" i="1" s="1"/>
  <c r="L485" i="1" s="1"/>
  <c r="L501" i="1" s="1"/>
  <c r="L517" i="1" s="1"/>
  <c r="L533" i="1" s="1"/>
  <c r="L549" i="1" s="1"/>
  <c r="L565" i="1" s="1"/>
  <c r="L581" i="1" s="1"/>
  <c r="L597" i="1" s="1"/>
  <c r="L613" i="1" s="1"/>
  <c r="L629" i="1" s="1"/>
  <c r="L645" i="1" s="1"/>
  <c r="L661" i="1" s="1"/>
  <c r="L677" i="1" s="1"/>
  <c r="L693" i="1" s="1"/>
  <c r="L709" i="1" s="1"/>
  <c r="L725" i="1" s="1"/>
  <c r="L741" i="1" s="1"/>
  <c r="L757" i="1" s="1"/>
  <c r="L773" i="1" s="1"/>
  <c r="L789" i="1" s="1"/>
  <c r="X20" i="1"/>
  <c r="X19" i="1"/>
  <c r="X18" i="1"/>
  <c r="X17" i="1"/>
  <c r="X16" i="1"/>
  <c r="X15" i="1"/>
  <c r="X14" i="1"/>
  <c r="X13" i="1"/>
  <c r="X12" i="1"/>
  <c r="X11" i="1"/>
  <c r="X10" i="1"/>
  <c r="X9" i="1"/>
  <c r="X8" i="1"/>
  <c r="X7" i="1"/>
  <c r="X6" i="1"/>
  <c r="M182" i="1" l="1"/>
  <c r="M198" i="1" s="1"/>
  <c r="M214" i="1" s="1"/>
  <c r="M230" i="1" s="1"/>
  <c r="M246" i="1" s="1"/>
  <c r="M262" i="1" s="1"/>
  <c r="M278" i="1" s="1"/>
  <c r="M294" i="1" s="1"/>
  <c r="M310" i="1" s="1"/>
  <c r="M326" i="1" s="1"/>
  <c r="M342" i="1" s="1"/>
  <c r="M358" i="1" s="1"/>
  <c r="M374" i="1" s="1"/>
  <c r="M390" i="1" s="1"/>
  <c r="M406" i="1" s="1"/>
  <c r="M422" i="1" s="1"/>
  <c r="M438" i="1" s="1"/>
  <c r="M454" i="1" s="1"/>
  <c r="M470" i="1" s="1"/>
  <c r="M486" i="1" s="1"/>
  <c r="M502" i="1" s="1"/>
  <c r="M518" i="1" s="1"/>
  <c r="M534" i="1" s="1"/>
  <c r="M550" i="1" s="1"/>
  <c r="M566" i="1" s="1"/>
  <c r="M582" i="1" s="1"/>
  <c r="M598" i="1" s="1"/>
  <c r="M614" i="1" s="1"/>
  <c r="M630" i="1" s="1"/>
  <c r="M646" i="1" s="1"/>
  <c r="M662" i="1" s="1"/>
  <c r="M678" i="1" s="1"/>
  <c r="M694" i="1" s="1"/>
  <c r="M710" i="1" s="1"/>
  <c r="M726" i="1" s="1"/>
  <c r="M742" i="1" s="1"/>
  <c r="M758" i="1" s="1"/>
  <c r="M774" i="1" s="1"/>
  <c r="M790" i="1" s="1"/>
  <c r="L182" i="1"/>
  <c r="L198" i="1" s="1"/>
  <c r="L214" i="1" s="1"/>
  <c r="L230" i="1" s="1"/>
  <c r="L246" i="1" s="1"/>
  <c r="L262" i="1" s="1"/>
  <c r="L278" i="1" s="1"/>
  <c r="L294" i="1" s="1"/>
  <c r="L310" i="1" s="1"/>
  <c r="L326" i="1" s="1"/>
  <c r="L342" i="1" s="1"/>
  <c r="L358" i="1" s="1"/>
  <c r="L374" i="1" s="1"/>
  <c r="L390" i="1" s="1"/>
  <c r="L406" i="1" s="1"/>
  <c r="L422" i="1" s="1"/>
  <c r="L438" i="1" s="1"/>
  <c r="L454" i="1" s="1"/>
  <c r="L470" i="1" s="1"/>
  <c r="L486" i="1" s="1"/>
  <c r="L502" i="1" s="1"/>
  <c r="L518" i="1" s="1"/>
  <c r="L534" i="1" s="1"/>
  <c r="L550" i="1" s="1"/>
  <c r="L566" i="1" s="1"/>
  <c r="L582" i="1" s="1"/>
  <c r="L598" i="1" s="1"/>
  <c r="L614" i="1" s="1"/>
  <c r="L630" i="1" s="1"/>
  <c r="L646" i="1" s="1"/>
  <c r="L662" i="1" s="1"/>
  <c r="L678" i="1" s="1"/>
  <c r="L694" i="1" s="1"/>
  <c r="L710" i="1" s="1"/>
  <c r="L726" i="1" s="1"/>
  <c r="L742" i="1" s="1"/>
  <c r="L758" i="1" s="1"/>
  <c r="L774" i="1" s="1"/>
  <c r="L79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Daems, Ivan</author>
  </authors>
  <commentList>
    <comment ref="A3" authorId="0" shapeId="0" xr:uid="{C5C1A75A-40D0-480C-9AB6-9259EAF1A60B}">
      <text>
        <r>
          <rPr>
            <sz val="9"/>
            <rFont val="Tahoma"/>
            <family val="2"/>
          </rPr>
          <t>The new Version control template (and CRF / PCN column on the other tab pages) makes it easier to trace each modification within a DB list update back to the corresponding CRF / PCN number and initiator.  This is especially useful in post-project phase software updates where a DB list is updated with the scope &amp; changes from multiple CRF's or PCN's at once.</t>
        </r>
      </text>
    </comment>
    <comment ref="E3" authorId="0" shapeId="0" xr:uid="{745A855A-E61C-4688-8F63-D2FBF0AD3FC1}">
      <text>
        <r>
          <rPr>
            <b/>
            <sz val="9"/>
            <rFont val="Tahoma"/>
            <family val="2"/>
          </rPr>
          <t>In the project phase (when only 1 CRF is applicable) :</t>
        </r>
        <r>
          <rPr>
            <sz val="9"/>
            <rFont val="Tahoma"/>
            <family val="2"/>
          </rPr>
          <t xml:space="preserve">
=&gt; Use your project CRF on the Version control tab page. It is not needed to fill in the CRF / PCN column on all the other tab pages.
</t>
        </r>
        <r>
          <rPr>
            <b/>
            <sz val="9"/>
            <rFont val="Tahoma"/>
            <family val="2"/>
          </rPr>
          <t>Post-project / update phase (when only 1 CRF or PCN is used for a DB list update) :</t>
        </r>
        <r>
          <rPr>
            <sz val="9"/>
            <rFont val="Tahoma"/>
            <family val="2"/>
          </rPr>
          <t xml:space="preserve">
=&gt; Use your CRF or PCN on the Version control tab page. It is not needed to fill in the CRF / PCN column on all the other tab pages.
</t>
        </r>
        <r>
          <rPr>
            <b/>
            <sz val="9"/>
            <rFont val="Tahoma"/>
            <family val="2"/>
          </rPr>
          <t xml:space="preserve">
Post-project / update phase (when multiple CRFs or PCNs are used for the same DB list update) :</t>
        </r>
        <r>
          <rPr>
            <sz val="9"/>
            <rFont val="Tahoma"/>
            <family val="2"/>
          </rPr>
          <t xml:space="preserve">
=&gt; On the Version control tab page: For each CRF or PCN the corresponding initiator needs to add a line to the DB list version.
=&gt; On all the other tab pages, for each modification the CRF / PCN column needs to be filled in so that each modification can be linked to the correct CRF number.
=&gt; If a CRF or PCN number is not yet known at the time of making changes in the DB list, then temporary use your own initials instead of the CRF / PCN number.  Later, update this to the real CRF / PCN number.</t>
        </r>
      </text>
    </comment>
    <comment ref="F3" authorId="0" shapeId="0" xr:uid="{1EA95484-F3E4-43B9-B67B-4A22F3671786}">
      <text>
        <r>
          <rPr>
            <sz val="9"/>
            <rFont val="Tahoma"/>
            <family val="2"/>
          </rPr>
          <t>WO number (if applicable) is supplied by the production department</t>
        </r>
      </text>
    </comment>
    <comment ref="G3" authorId="0" shapeId="0" xr:uid="{92F6F6A9-BD0D-4E46-8A82-9498C2A31FA3}">
      <text>
        <r>
          <rPr>
            <sz val="9"/>
            <rFont val="Tahoma"/>
            <family val="2"/>
          </rPr>
          <t>=&gt; "</t>
        </r>
        <r>
          <rPr>
            <b/>
            <sz val="9"/>
            <rFont val="Tahoma"/>
            <family val="2"/>
          </rPr>
          <t>Yes</t>
        </r>
        <r>
          <rPr>
            <sz val="9"/>
            <rFont val="Tahoma"/>
            <family val="2"/>
          </rPr>
          <t>" means this discipline is in scope and needs to be updated once the changes of this DB list version go live.
=&gt; "</t>
        </r>
        <r>
          <rPr>
            <b/>
            <sz val="9"/>
            <rFont val="Tahoma"/>
            <family val="2"/>
          </rPr>
          <t>No</t>
        </r>
        <r>
          <rPr>
            <sz val="9"/>
            <rFont val="Tahoma"/>
            <family val="2"/>
          </rPr>
          <t>" means this discipline is in not in scope and no update is required.
=&gt; "</t>
        </r>
        <r>
          <rPr>
            <b/>
            <sz val="9"/>
            <rFont val="Tahoma"/>
            <family val="2"/>
          </rPr>
          <t>Future</t>
        </r>
        <r>
          <rPr>
            <sz val="9"/>
            <rFont val="Tahoma"/>
            <family val="2"/>
          </rPr>
          <t xml:space="preserve">" means this discipline is in scope and the required changes are already prepared in this DB list, but the update will not be done yet once the changes of this DB list go live.  That means, somwhere in the future this discipline still needs to be updated.
This can be used for example if a certain change has impact on both SCADA and PI/TRT but you only want to update SCADA now and do PI/TRT later.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Daems, Ivan</author>
  </authors>
  <commentList>
    <comment ref="A7" authorId="0" shapeId="0" xr:uid="{9B8AF2EA-9077-4227-9630-60BFE901A709}">
      <text>
        <r>
          <rPr>
            <b/>
            <sz val="9"/>
            <rFont val="Tahoma"/>
            <family val="2"/>
          </rPr>
          <t xml:space="preserve">During project phase: </t>
        </r>
        <r>
          <rPr>
            <sz val="9"/>
            <rFont val="Tahoma"/>
            <family val="2"/>
          </rPr>
          <t xml:space="preserve">
=&gt; Link or reference to where the PLC software can be found
</t>
        </r>
        <r>
          <rPr>
            <b/>
            <sz val="9"/>
            <rFont val="Tahoma"/>
            <family val="2"/>
          </rPr>
          <t xml:space="preserve">Post-project phase: </t>
        </r>
        <r>
          <rPr>
            <sz val="9"/>
            <rFont val="Tahoma"/>
            <family val="2"/>
          </rPr>
          <t xml:space="preserve">
=&gt; Location (path) in VersionDog where the software can be found</t>
        </r>
      </text>
    </comment>
    <comment ref="A25" authorId="0" shapeId="0" xr:uid="{FA663E63-0F5A-4C27-88FD-16D3CC035C40}">
      <text>
        <r>
          <rPr>
            <sz val="9"/>
            <rFont val="Tahoma"/>
            <family val="2"/>
          </rPr>
          <t>If 1 or more SCADA clients are preferred to be used for PA for support (for example clients located on a technical platform, a supervisor room or any other non-production area) then write them down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Van Kerckhove</author>
    <author>Johan Van Acker</author>
    <author>tc={C7A5A868-AC46-4758-9738-7BFAF4FBB6BC}</author>
  </authors>
  <commentList>
    <comment ref="G3" authorId="0" shapeId="0" xr:uid="{00000000-0006-0000-0100-000001000000}">
      <text>
        <r>
          <rPr>
            <b/>
            <sz val="8"/>
            <rFont val="Tahoma"/>
            <family val="2"/>
          </rPr>
          <t>Dutch translation:</t>
        </r>
        <r>
          <rPr>
            <sz val="8"/>
            <rFont val="Tahoma"/>
            <family val="2"/>
          </rPr>
          <t xml:space="preserve">
max. 75 characters</t>
        </r>
      </text>
    </comment>
    <comment ref="J3" authorId="1" shapeId="0" xr:uid="{00000000-0006-0000-0100-000002000000}">
      <text>
        <r>
          <rPr>
            <b/>
            <sz val="9"/>
            <rFont val="Tahoma"/>
            <family val="2"/>
          </rPr>
          <t>Format: 
Last 2 numbers of the CU number + Pfizernumber</t>
        </r>
        <r>
          <rPr>
            <sz val="9"/>
            <rFont val="Tahoma"/>
            <family val="2"/>
          </rPr>
          <t xml:space="preserve">
</t>
        </r>
      </text>
    </comment>
    <comment ref="D172" authorId="2" shapeId="0" xr:uid="{C7A5A868-AC46-4758-9738-7BFAF4FBB6BC}">
      <text>
        <t>[Threaded comment]
Your version of Excel allows you to read this threaded comment; however, any edits to it will get removed if the file is opened in a newer version of Excel. Learn more: https://go.microsoft.com/fwlink/?linkid=870924
Comment:
    we changed all infeed right to infeed 2 and all infeed left to infeed 1</t>
      </text>
    </comment>
    <comment ref="C805" authorId="0" shapeId="0" xr:uid="{00000000-0006-0000-0100-000003000000}">
      <text>
        <r>
          <rPr>
            <b/>
            <sz val="8"/>
            <rFont val="Tahoma"/>
            <family val="2"/>
          </rPr>
          <t xml:space="preserve">Attention!
</t>
        </r>
        <r>
          <rPr>
            <sz val="8"/>
            <rFont val="Tahoma"/>
            <family val="2"/>
          </rPr>
          <t>Insert line before this one to add parameters.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Johan Van Acker</author>
    <author>Goossens, Danny</author>
    <author>Leslie Matheus</author>
    <author>PLOMPRO</author>
    <author>Tom Van Kerckhove</author>
  </authors>
  <commentList>
    <comment ref="D3" authorId="0" shapeId="0" xr:uid="{64CB30BA-F45C-49DB-813E-DD2B3DBA65CA}">
      <text>
        <r>
          <rPr>
            <b/>
            <sz val="9"/>
            <rFont val="Tahoma"/>
            <family val="2"/>
          </rPr>
          <t>Tag:</t>
        </r>
        <r>
          <rPr>
            <sz val="9"/>
            <rFont val="Tahoma"/>
            <family val="2"/>
          </rPr>
          <t xml:space="preserve">
VUNr/Tagname 
</t>
        </r>
      </text>
    </comment>
    <comment ref="G3" authorId="1" shapeId="0" xr:uid="{AB319980-8749-4381-B351-96A21628528B}">
      <text>
        <r>
          <rPr>
            <b/>
            <sz val="9"/>
            <rFont val="Tahoma"/>
            <family val="2"/>
          </rPr>
          <t xml:space="preserve">Object type:
</t>
        </r>
        <r>
          <rPr>
            <sz val="9"/>
            <rFont val="Tahoma"/>
            <family val="2"/>
          </rPr>
          <t>Object type of the linked interface object must be filled in when 'Object Tag status' is used. Indicates the tab in the 'Visualisation&amp;CommandList' were the tagname can be found.</t>
        </r>
      </text>
    </comment>
    <comment ref="H3" authorId="2" shapeId="0" xr:uid="{DDCD9B10-F226-4464-B574-2C7F03726402}">
      <text>
        <r>
          <rPr>
            <b/>
            <sz val="9"/>
            <rFont val="Tahoma"/>
            <family val="2"/>
          </rPr>
          <t xml:space="preserve">Object TAG status:
</t>
        </r>
        <r>
          <rPr>
            <sz val="9"/>
            <rFont val="Tahoma"/>
            <family val="2"/>
          </rPr>
          <t>Additional status of an object (Valve / Motor / MotorSP / Output values) can be linked. The object TAG-name from 'Visualisation&amp;CommandList' must be filled in. 
Remark: Objects with boolean information (e.g. sensor,…) must be tranformed to an output value, the correcponding numbers for colour indicating TRUE / FALSE are written via the PLC.</t>
        </r>
      </text>
    </comment>
    <comment ref="J3" authorId="3" shapeId="0" xr:uid="{6AD2B6A8-7AC1-45CA-95CC-D52706FB95DA}">
      <text>
        <r>
          <rPr>
            <b/>
            <sz val="8"/>
            <rFont val="Tahoma"/>
            <family val="2"/>
          </rPr>
          <t xml:space="preserve">Indicate in which screen(s) this item needs to be visualised
</t>
        </r>
      </text>
    </comment>
    <comment ref="C53" authorId="4" shapeId="0" xr:uid="{03B1985E-7FE6-433B-86F7-2A66670F1FB0}">
      <text>
        <r>
          <rPr>
            <b/>
            <sz val="8"/>
            <rFont val="Tahoma"/>
            <family val="2"/>
          </rPr>
          <t xml:space="preserve">Attention!
</t>
        </r>
        <r>
          <rPr>
            <sz val="8"/>
            <rFont val="Tahoma"/>
            <family val="2"/>
          </rPr>
          <t>Insert line before this one to add parameters.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Paelinck, Mathieu</author>
  </authors>
  <commentList>
    <comment ref="A20" authorId="0" shapeId="0" xr:uid="{F69C5D1B-74C4-4C4F-8E6B-1A6E1B8D8317}">
      <text>
        <r>
          <rPr>
            <b/>
            <sz val="9"/>
            <rFont val="Tahoma"/>
            <family val="2"/>
          </rPr>
          <t>Paelinck, Mathieu:</t>
        </r>
        <r>
          <rPr>
            <sz val="9"/>
            <rFont val="Tahoma"/>
            <family val="2"/>
          </rPr>
          <t xml:space="preserve">
To be removed in case of 1 Virtual Unit</t>
        </r>
      </text>
    </comment>
  </commentList>
</comments>
</file>

<file path=xl/sharedStrings.xml><?xml version="1.0" encoding="utf-8"?>
<sst xmlns="http://schemas.openxmlformats.org/spreadsheetml/2006/main" count="8094" uniqueCount="2331">
  <si>
    <t>Interlocks</t>
  </si>
  <si>
    <t>Bypass</t>
  </si>
  <si>
    <t>Stopmode</t>
  </si>
  <si>
    <t>Class</t>
  </si>
  <si>
    <t>Scada Alarmnr</t>
  </si>
  <si>
    <t>Tagname</t>
  </si>
  <si>
    <t>PLC I/O</t>
  </si>
  <si>
    <t>Version</t>
  </si>
  <si>
    <t>Time-out upload request</t>
  </si>
  <si>
    <t>Time-out upload aanvraag</t>
  </si>
  <si>
    <t>PLC-intern</t>
  </si>
  <si>
    <t>D2</t>
  </si>
  <si>
    <t>Database error</t>
  </si>
  <si>
    <t>Database fout</t>
  </si>
  <si>
    <t>ULDL PLC read error</t>
  </si>
  <si>
    <t>ULDL PLC leesfout</t>
  </si>
  <si>
    <t>reserved</t>
  </si>
  <si>
    <t>gereserveerd</t>
  </si>
  <si>
    <t>Time-out download request</t>
  </si>
  <si>
    <t>Time-out download aanvraag</t>
  </si>
  <si>
    <t>SON does not exist</t>
  </si>
  <si>
    <t>SON bestaat niet</t>
  </si>
  <si>
    <t>No SON filled in</t>
  </si>
  <si>
    <t>Geen SON opgegeven</t>
  </si>
  <si>
    <t>Mode does not exist</t>
  </si>
  <si>
    <t>Mode bestaat niet</t>
  </si>
  <si>
    <t>Pharmaceutical parameter(s) missing</t>
  </si>
  <si>
    <t>Pharmaceutische parameter(s) ontbreken</t>
  </si>
  <si>
    <t>Non-pharmaceutical parameter(s) missing</t>
  </si>
  <si>
    <t>Niet-pharmaceutische parameter(s) ontbreken</t>
  </si>
  <si>
    <t>ULDL PLC read or write error</t>
  </si>
  <si>
    <t>ULDL PLC lees- of schrijffout</t>
  </si>
  <si>
    <t>A3</t>
  </si>
  <si>
    <t>A1</t>
  </si>
  <si>
    <t>gereserveerd (ULDL warning bits)</t>
  </si>
  <si>
    <t># Alarms</t>
  </si>
  <si>
    <t>end</t>
  </si>
  <si>
    <t>Std.desc.</t>
  </si>
  <si>
    <t>Std.d.</t>
  </si>
  <si>
    <t>None</t>
  </si>
  <si>
    <t>No</t>
  </si>
  <si>
    <t>[xxx] meting fout</t>
  </si>
  <si>
    <t>Automaat [tag] uit</t>
  </si>
  <si>
    <t>Beveiligingsschakelaar motor [tag] uit</t>
  </si>
  <si>
    <t>Beveiligingsschakelaar voeding [tag] uit</t>
  </si>
  <si>
    <t>Overbelasting [tag]</t>
  </si>
  <si>
    <t>Noodstop [tag] ingedrukt</t>
  </si>
  <si>
    <t>Beschermkap [tag] open</t>
  </si>
  <si>
    <t>Stelknop ingeplugd</t>
  </si>
  <si>
    <t>fout veiligheidsrelais</t>
  </si>
  <si>
    <t>fout frekwentieomvormer</t>
  </si>
  <si>
    <t>Stuurspanning uit</t>
  </si>
  <si>
    <t>Werkschakelaar [tag] uit</t>
  </si>
  <si>
    <t>hoofdschakelaar niet ingeschakeld</t>
  </si>
  <si>
    <t>Geen vacuum aanwezig</t>
  </si>
  <si>
    <t>Geen perslucht aanwezig</t>
  </si>
  <si>
    <t>Minimum/Maximum lading op/in [tag]</t>
  </si>
  <si>
    <t>Batterij PLC-CPU leeg</t>
  </si>
  <si>
    <t>Temperatuur in elektrisch bord te hoog</t>
  </si>
  <si>
    <t>Temperatuur [tag] te hoog/laag</t>
  </si>
  <si>
    <t>Klep [tag] niet open/gesloten</t>
  </si>
  <si>
    <t>Stand klep [tag] onbekend</t>
  </si>
  <si>
    <t>Klep [tag] terugmelding niet gesloten of open</t>
  </si>
  <si>
    <t>Klep [tag] open en (utility) niet klaar voor verbruik</t>
  </si>
  <si>
    <t>Klep [tag] niet open en (utility) gevraagd</t>
  </si>
  <si>
    <t>Klep [tag] open en (utility) niet gevraagd</t>
  </si>
  <si>
    <t>Manuele klep [tag] niet open/gesloten</t>
  </si>
  <si>
    <t>breekschijf op tank gebroken</t>
  </si>
  <si>
    <t>mangat niet gesloten</t>
  </si>
  <si>
    <t>droogloopbeveiliging [tag]</t>
  </si>
  <si>
    <t>pomp [tag] stopt/start niet</t>
  </si>
  <si>
    <t>All</t>
  </si>
  <si>
    <t>[valve]</t>
  </si>
  <si>
    <t>Initialisation</t>
  </si>
  <si>
    <t>Manual</t>
  </si>
  <si>
    <t>Stand-by</t>
  </si>
  <si>
    <t>Stop</t>
  </si>
  <si>
    <t>Jog</t>
  </si>
  <si>
    <t>Direct</t>
  </si>
  <si>
    <t>Phase</t>
  </si>
  <si>
    <t>Immediately</t>
  </si>
  <si>
    <t>Positioned</t>
  </si>
  <si>
    <t>Empty machine</t>
  </si>
  <si>
    <t>A4</t>
  </si>
  <si>
    <t>A5</t>
  </si>
  <si>
    <t>B</t>
  </si>
  <si>
    <t>C1</t>
  </si>
  <si>
    <t>C2</t>
  </si>
  <si>
    <t>C3</t>
  </si>
  <si>
    <t>D1</t>
  </si>
  <si>
    <t>D3</t>
  </si>
  <si>
    <t>*This is the number of Alarms on the condition that all descriptions are not empty, 'Reserved' or 'N/A'</t>
  </si>
  <si>
    <t>Picture</t>
  </si>
  <si>
    <t>Machine constructor</t>
  </si>
  <si>
    <t>UL/DL</t>
  </si>
  <si>
    <t>PLC-extern</t>
  </si>
  <si>
    <t>PfizerNR</t>
  </si>
  <si>
    <t>Initiator</t>
  </si>
  <si>
    <t>Date</t>
  </si>
  <si>
    <t>Description</t>
  </si>
  <si>
    <t>A2</t>
  </si>
  <si>
    <t>Pfizer</t>
  </si>
  <si>
    <t>Company</t>
  </si>
  <si>
    <t>Yes</t>
  </si>
  <si>
    <t>Version control</t>
  </si>
  <si>
    <t>Pfizer/Machine const.</t>
  </si>
  <si>
    <t>ALARM LIST</t>
  </si>
  <si>
    <t>Opkleuring
(tags)</t>
  </si>
  <si>
    <t>Lichtbalk (nummer)</t>
  </si>
  <si>
    <t>Lichtbalk
(tekst)</t>
  </si>
  <si>
    <t>Popup (tekst)</t>
  </si>
  <si>
    <t>Scada Supplier</t>
  </si>
  <si>
    <t>lichtbalk lookup table</t>
  </si>
  <si>
    <t>noodstop</t>
  </si>
  <si>
    <t>beschermkap</t>
  </si>
  <si>
    <t>temperatuur</t>
  </si>
  <si>
    <t>druk vacuum</t>
  </si>
  <si>
    <t>aanwezigheid</t>
  </si>
  <si>
    <t>hoeveelheid</t>
  </si>
  <si>
    <t>snelheid debiet</t>
  </si>
  <si>
    <t>tijd</t>
  </si>
  <si>
    <t>automaat thermiek</t>
  </si>
  <si>
    <t>overbelasting</t>
  </si>
  <si>
    <t>positie</t>
  </si>
  <si>
    <t>herhaling</t>
  </si>
  <si>
    <t>alarmlogger</t>
  </si>
  <si>
    <t>Alarmmacro report</t>
  </si>
  <si>
    <t>Missing tags</t>
  </si>
  <si>
    <t>No alarmbar defined</t>
  </si>
  <si>
    <t>SCADA functionality test - D1 alarm of VU</t>
  </si>
  <si>
    <t>SCADA functionaliteit test - D1 alarm van VU</t>
  </si>
  <si>
    <t>SCADA functionality test - D2 alarm of VU</t>
  </si>
  <si>
    <t>SCADA functionality test - D3 alarm of VU</t>
  </si>
  <si>
    <t>SCADA functionality test - C1 alarm of VU</t>
  </si>
  <si>
    <t>SCADA functionality test - C2 alarm of VU</t>
  </si>
  <si>
    <t>SCADA functionality test - C3 alarm of VU</t>
  </si>
  <si>
    <t>SCADA functionality test - B alarm of VU</t>
  </si>
  <si>
    <t>SCADA functionality test - A3 alarm of VU</t>
  </si>
  <si>
    <t>SCADA functionality test - A4 alarm of VU</t>
  </si>
  <si>
    <t>SCADA functionality test - A5 alarm of VU</t>
  </si>
  <si>
    <t>SCADA functionaliteit test - D2 alarm van VU</t>
  </si>
  <si>
    <t>SCADA functionaliteit test - D3 alarm van VU</t>
  </si>
  <si>
    <t>SCADA functionaliteit test - C1 alarm van VU</t>
  </si>
  <si>
    <t>SCADA functionaliteit test - C2 alarm van VU</t>
  </si>
  <si>
    <t>SCADA functionaliteit test - C3 alarm van VU</t>
  </si>
  <si>
    <t>SCADA functionaliteit test - B alarm van VU</t>
  </si>
  <si>
    <t>SCADA functionaliteit test - A3 alarm van VU</t>
  </si>
  <si>
    <t>SCADA functionaliteit test - A4 alarm van VU</t>
  </si>
  <si>
    <t>SCADA functionaliteit test - A5 alarm van VU</t>
  </si>
  <si>
    <t>VU-number</t>
  </si>
  <si>
    <t>n.a</t>
  </si>
  <si>
    <t>QSI</t>
  </si>
  <si>
    <t>gereserveerd (SCADA functionaliteit test bits)</t>
  </si>
  <si>
    <t>The downloaded recipe is only suited for testing</t>
  </si>
  <si>
    <t>Het gedownloade recept is enkel geschikt voor testen</t>
  </si>
  <si>
    <t>n.a.</t>
  </si>
  <si>
    <t>Alert
monitoring</t>
  </si>
  <si>
    <t>bit in WORD</t>
  </si>
  <si>
    <t>WORD number</t>
  </si>
  <si>
    <t>DB "Lalm_Data"
"Alm"-array</t>
  </si>
  <si>
    <t>Aux5</t>
  </si>
  <si>
    <t>Aux6</t>
  </si>
  <si>
    <t>Aux7</t>
  </si>
  <si>
    <t>Aux8</t>
  </si>
  <si>
    <t>Symbolic</t>
  </si>
  <si>
    <t>Absolute</t>
  </si>
  <si>
    <t>Fill in when symbolic program</t>
  </si>
  <si>
    <t>Fill in when Absolute program</t>
  </si>
  <si>
    <t>PLC Data Type</t>
  </si>
  <si>
    <t>typeLAlm_GenAlarms</t>
  </si>
  <si>
    <t>typeLAlm_SpecVUX</t>
  </si>
  <si>
    <t>LAlm address</t>
  </si>
  <si>
    <t>Station</t>
  </si>
  <si>
    <t>DataServer</t>
  </si>
  <si>
    <t>Identifier</t>
  </si>
  <si>
    <t>OPC</t>
  </si>
  <si>
    <t>Type</t>
  </si>
  <si>
    <t>Code</t>
  </si>
  <si>
    <t>Message</t>
  </si>
  <si>
    <t>Condition Value</t>
  </si>
  <si>
    <t>Pulse</t>
  </si>
  <si>
    <t>Reactive</t>
  </si>
  <si>
    <t>Condition</t>
  </si>
  <si>
    <t>Priority</t>
  </si>
  <si>
    <t>TagGroup</t>
  </si>
  <si>
    <t>S Type 1</t>
  </si>
  <si>
    <t>S ID 1</t>
  </si>
  <si>
    <t>S Type 2</t>
  </si>
  <si>
    <t>S ID 2</t>
  </si>
  <si>
    <t>CallGroups</t>
  </si>
  <si>
    <t>ALARMNUMMER</t>
  </si>
  <si>
    <t>Versie Alarmlijst</t>
  </si>
  <si>
    <t>PASAL001</t>
  </si>
  <si>
    <t>BEPUUSC56</t>
  </si>
  <si>
    <t>OPCServer.WinCC\5216_DB11/Alarm_Trig_33_64</t>
  </si>
  <si>
    <t>5216_DB11/Alarm_Trig_33_64</t>
  </si>
  <si>
    <t>koelcentrale 4 koelskid fd  17-20 netvoeding niet oke</t>
  </si>
  <si>
    <t>utilities/koeling/koelcentrale 4/koelskid 17-20</t>
  </si>
  <si>
    <t>OPCServer.WinCC\5214_DB11/Alarm_Trig_33_64</t>
  </si>
  <si>
    <t>5214_DB11/Alarm_Trig_33_64</t>
  </si>
  <si>
    <t>koelcentrale 4 koelskid fd  17-20 temperatuur te hoog</t>
  </si>
  <si>
    <t>koelcentrale 4 koelskid fd  17-20 temperatuur te laag</t>
  </si>
  <si>
    <t>koelcentrale 4 koelskid fd  17-20 on off fd 17 niet open</t>
  </si>
  <si>
    <t>koelcentrale 4 koelskid fd  17-20 on off  FD 18niet open</t>
  </si>
  <si>
    <t>OPCServer.WinCC\5214_DB11/Alarm_Trig_65_96</t>
  </si>
  <si>
    <t>5214_DB11/Alarm_Trig_65_96</t>
  </si>
  <si>
    <t>koelcentrale 4 koelskid fd  17-20 on off  FD 19niet open</t>
  </si>
  <si>
    <t>koelcentrale 4 koelskid fd  17-20 on off  FD 20 niet open</t>
  </si>
  <si>
    <t>koelcentrale 4 koelskid fd  17-20 frequentieregelaar 11P1 niet in orde</t>
  </si>
  <si>
    <t>koelcentrale 4 koelskid fd  17-20 frequentieregelaar 12P1 niet in orde</t>
  </si>
  <si>
    <t xml:space="preserve">koelcentrale 4 koelskid fd  17-20 drukverschil niet gehaald </t>
  </si>
  <si>
    <t xml:space="preserve">koelcentrale 4 koelskid fd 14-15 kritisch alarm  netvoeding </t>
  </si>
  <si>
    <t>utilities/koeling/koelcentrale 4/koelskid fd 14-15</t>
  </si>
  <si>
    <t xml:space="preserve">koelcentrale 4 koelskid fd 14-15 kritisch alarm  temperatuur te hoog </t>
  </si>
  <si>
    <t>koelcentrale 4 koelskid fd 14-15 kritisch alarm  temperatuur te laag</t>
  </si>
  <si>
    <t>koelcentrale 4 koelskid fd 14-15 kritisch alarm  on off fd  14 niet open</t>
  </si>
  <si>
    <t>koelcentrale 4 koelskid fd 14-15 kritisch alarm  on off fd  15 niet open</t>
  </si>
  <si>
    <t>OPCServer.WinCC\5216_DB11/Alarm_Trig_65_96</t>
  </si>
  <si>
    <t>5216_DB11/Alarm_Trig_65_96</t>
  </si>
  <si>
    <t>koelcentrale 4 koelskid fd 14-15 kritisch alarm  fout frequentiedrive 11P1</t>
  </si>
  <si>
    <t>koelcentrale 4 koelskid fd 14-15 kritisch alarm  fout frequentiedrive 12P1</t>
  </si>
  <si>
    <t>koelcentrale 4 koelskid fd 14-15 kritisch alarm  drukverschil niet gehaald</t>
  </si>
  <si>
    <t>koelcentrale 4 koelskid fd 14-15 kritisch alarm  drukverschil laag</t>
  </si>
  <si>
    <t>Simon Bruneel</t>
  </si>
  <si>
    <t>Add tab ALERT</t>
  </si>
  <si>
    <t>Ivan Daems</t>
  </si>
  <si>
    <t>Change P&amp;ID column to WO-Nr</t>
  </si>
  <si>
    <t>Mathieu Paelinck</t>
  </si>
  <si>
    <t>- Removed buttons 'New Version' and 'Remove Format on sheets.
- Added Document properties for Header texts</t>
  </si>
  <si>
    <t>Tekst 10</t>
  </si>
  <si>
    <t>Tekst 9</t>
  </si>
  <si>
    <t>Tekst 8</t>
  </si>
  <si>
    <t>Tekst 7</t>
  </si>
  <si>
    <t>Tekst 6</t>
  </si>
  <si>
    <t>Tekst 5</t>
  </si>
  <si>
    <t>Tekst 4</t>
  </si>
  <si>
    <t>Tekst 3</t>
  </si>
  <si>
    <t>Tekst 2</t>
  </si>
  <si>
    <t>Tekst 1</t>
  </si>
  <si>
    <t>Start value</t>
  </si>
  <si>
    <t>SCADA Tagname</t>
  </si>
  <si>
    <t>Identification Property</t>
  </si>
  <si>
    <t>zzz2</t>
  </si>
  <si>
    <t>Virtual Unit Number 2 :</t>
  </si>
  <si>
    <t>zzz1</t>
  </si>
  <si>
    <t>Virtual Unit Number 1 :</t>
  </si>
  <si>
    <t>Virtual Unit Propertyies</t>
  </si>
  <si>
    <t>_maxD1Popups</t>
  </si>
  <si>
    <t>Maximum D1 Pop-ups Open :</t>
  </si>
  <si>
    <t xml:space="preserve">D1 Signed Message can be OPEN or CLOSED, chosable for each signed message in the Scada pop-up </t>
  </si>
  <si>
    <t>_D1Signed_ReplyType</t>
  </si>
  <si>
    <t>D1 Message Signed Reply Type :</t>
  </si>
  <si>
    <t>D1 Arrival Message is CLOSED in Eventviewer (No further actions required in EventViewer)</t>
  </si>
  <si>
    <t>_D1Arrival_ReplyType</t>
  </si>
  <si>
    <t>D1 Message Arrival Reply Type :</t>
  </si>
  <si>
    <t>Acknowledge Pharmaceutical alarms with Pop-up in SCADA</t>
  </si>
  <si>
    <t>_Enable_AckFarma</t>
  </si>
  <si>
    <t>Enable AckFarma function :</t>
  </si>
  <si>
    <t>Setting</t>
  </si>
  <si>
    <t>BEPUUSCxx</t>
  </si>
  <si>
    <t>SCADA Server :</t>
  </si>
  <si>
    <t>General Properties (Scada Server-wide)</t>
  </si>
  <si>
    <t>D1 Signed Message is CLOSED  in Eventviewer (No further actions required in EventViewer)</t>
  </si>
  <si>
    <t>D1 Signed Message is OPEN in Eventviewer (each Arrival Message must be manually closed in EventViewer)</t>
  </si>
  <si>
    <t>D1 Arrival Message is OPEN in Eventviewer (each Arrival Message must be manually closed in EventViewer)</t>
  </si>
  <si>
    <t>Acknowledge Pharmaceutical alarms without Pop-up in SCADA</t>
  </si>
  <si>
    <t>Properties Pharmaceutical Alarm Handling</t>
  </si>
  <si>
    <t>Created PfizerTools Macro :
- Equipment properties macro (added on Distributionlist sheet).
- Track Changes macro (added)
- Added tab Farma Alarm</t>
  </si>
  <si>
    <t>Upload Datablock not cleared</t>
  </si>
  <si>
    <t>Upload datablock niet gewist</t>
  </si>
  <si>
    <t>A6</t>
  </si>
  <si>
    <t>Mathieu Paelinck
Dervis Anil</t>
  </si>
  <si>
    <t>- Added auxiliary alarm 3, 4</t>
  </si>
  <si>
    <t>Machine running in IDLE</t>
  </si>
  <si>
    <t>Machine gestart in IDLE</t>
  </si>
  <si>
    <t>Template history</t>
  </si>
  <si>
    <t>A7</t>
  </si>
  <si>
    <t>CRF / PCN</t>
  </si>
  <si>
    <t>General info</t>
  </si>
  <si>
    <t>Machine name</t>
  </si>
  <si>
    <t>Machine number</t>
  </si>
  <si>
    <t>CU number</t>
  </si>
  <si>
    <t>DB list location (machine folder)</t>
  </si>
  <si>
    <t>VU name</t>
  </si>
  <si>
    <t>VU number</t>
  </si>
  <si>
    <t>VU 1</t>
  </si>
  <si>
    <t>VU 2</t>
  </si>
  <si>
    <t>VU 3</t>
  </si>
  <si>
    <t>VU 4</t>
  </si>
  <si>
    <t>VU 5</t>
  </si>
  <si>
    <t>VU 6</t>
  </si>
  <si>
    <t>VU 7</t>
  </si>
  <si>
    <t>VU 8</t>
  </si>
  <si>
    <t>VU 9</t>
  </si>
  <si>
    <t>VU 10</t>
  </si>
  <si>
    <t>SCADA client(s)</t>
  </si>
  <si>
    <t>OPC server (main)</t>
  </si>
  <si>
    <t>OPC server (backup)</t>
  </si>
  <si>
    <t>OPC project / SCoreS7 location</t>
  </si>
  <si>
    <t>ENG-station(s) for WinCC</t>
  </si>
  <si>
    <t>ENG-station(s) for PLC</t>
  </si>
  <si>
    <t>VMP number SCADA</t>
  </si>
  <si>
    <t>VMP number RMS</t>
  </si>
  <si>
    <t>B0198</t>
  </si>
  <si>
    <t>VMP number ULDL</t>
  </si>
  <si>
    <t>B0182</t>
  </si>
  <si>
    <t>VMP number PI</t>
  </si>
  <si>
    <t>B0183</t>
  </si>
  <si>
    <t>VMP number TRT</t>
  </si>
  <si>
    <t>B0199</t>
  </si>
  <si>
    <t>Project team</t>
  </si>
  <si>
    <t>PE name</t>
  </si>
  <si>
    <t>engineering</t>
  </si>
  <si>
    <t>process automation</t>
  </si>
  <si>
    <t>PLC</t>
  </si>
  <si>
    <t>SCADA</t>
  </si>
  <si>
    <t>PI/TRT</t>
  </si>
  <si>
    <t>RMS</t>
  </si>
  <si>
    <t>ULDL</t>
  </si>
  <si>
    <t>EBR</t>
  </si>
  <si>
    <t>n/a</t>
  </si>
  <si>
    <t>Alarmtext English</t>
  </si>
  <si>
    <t>PM67
Class</t>
  </si>
  <si>
    <t>Special remarks</t>
  </si>
  <si>
    <t>VQS reference</t>
  </si>
  <si>
    <t>Dutch translation</t>
  </si>
  <si>
    <t>- Added new tab pages "Version control", "Template history" and "General info" to replace "Distribution list".
- Replaced "implementation date" from version control table with "discipline in scope".
- Updated layout of Version control to allow multiple CRF/PCN numbers in the same version.
- Added CRF/PCN column to relevant data tab pages.
- Added new columns "PM67 class", "Alarmtext English" &amp; "VQS reference"
- Removed columns "Archive", "Manueel" &amp; "Removed"</t>
  </si>
  <si>
    <t>Document
Version</t>
  </si>
  <si>
    <t>WO number
(for EV)</t>
  </si>
  <si>
    <t>CRF / PCN number</t>
  </si>
  <si>
    <t>Pass / fail</t>
  </si>
  <si>
    <t>WinCC version</t>
  </si>
  <si>
    <t>Discipline in scope?</t>
  </si>
  <si>
    <t>PLC software location</t>
  </si>
  <si>
    <t>DB list location (project phase)</t>
  </si>
  <si>
    <t>SCADA server(s)</t>
  </si>
  <si>
    <t>SCADA client for PA support</t>
  </si>
  <si>
    <t>ALERT</t>
  </si>
  <si>
    <t>(Yes/No/Future)</t>
  </si>
  <si>
    <t>Fault: communication with SCADA</t>
  </si>
  <si>
    <t>Störung Kommunikation SCADA</t>
  </si>
  <si>
    <t>Fault: communication with machine downstream</t>
  </si>
  <si>
    <t>Main drive</t>
  </si>
  <si>
    <t>Service function</t>
  </si>
  <si>
    <t>14U1</t>
  </si>
  <si>
    <t>Störung Kommunikation nachgeschaltete Maschine</t>
  </si>
  <si>
    <t>Fault: transfer of cam controller data main shaft</t>
  </si>
  <si>
    <t>34ZS1</t>
  </si>
  <si>
    <t>Störung Datenübertragung Nockenschaltwerk Hauptwelle</t>
  </si>
  <si>
    <t>Cam controller operation monitoring main shaft</t>
  </si>
  <si>
    <t>Laufüberwachung Nockenschaltwerk Hauptwelle</t>
  </si>
  <si>
    <t>Monitoring error: container build-up on infeed rotary table</t>
  </si>
  <si>
    <t>Infeed gates</t>
  </si>
  <si>
    <t>39ZS1</t>
  </si>
  <si>
    <t>Überwachung Objektstau Einlaufdrehteller</t>
  </si>
  <si>
    <t>Fault: infeed rotary table</t>
  </si>
  <si>
    <t>39M1</t>
  </si>
  <si>
    <t>I72.3</t>
  </si>
  <si>
    <t>Störung Einlaufdrehteller</t>
  </si>
  <si>
    <t>Fault: Infeed rotary transfer table</t>
  </si>
  <si>
    <t>40M1</t>
  </si>
  <si>
    <t>I72.6</t>
  </si>
  <si>
    <t>Störung Umlenkdrehteller Einlauf</t>
  </si>
  <si>
    <t>Ethernet communication fault from Jetter</t>
  </si>
  <si>
    <t>12U1</t>
  </si>
  <si>
    <t>Störung Kommunikation Ethernet von Jetter</t>
  </si>
  <si>
    <t>Fault: active module</t>
  </si>
  <si>
    <t>Störung aktive Baugruppe</t>
  </si>
  <si>
    <t>Fault: main drive</t>
  </si>
  <si>
    <t>33M1</t>
  </si>
  <si>
    <t>Störung Hauptantrieb</t>
  </si>
  <si>
    <t>Fault: cleaning needle lift</t>
  </si>
  <si>
    <t>35M1</t>
  </si>
  <si>
    <t>Störung Nadelhub Objektreinigung</t>
  </si>
  <si>
    <t>Overload: discharge scroll counterguide</t>
  </si>
  <si>
    <t>55ZS1</t>
  </si>
  <si>
    <t>I65.4</t>
  </si>
  <si>
    <t>Überlast Gegenführung Auslaufschnecke</t>
  </si>
  <si>
    <t>38ZS5</t>
  </si>
  <si>
    <t>I64.4</t>
  </si>
  <si>
    <t>Gegenführung Einlauf rechts ausgerastet</t>
  </si>
  <si>
    <t>38ZS6</t>
  </si>
  <si>
    <t>I64.5</t>
  </si>
  <si>
    <t>Gegenführung Einlauf links ausgerastet</t>
  </si>
  <si>
    <t xml:space="preserve">Right infeed gate </t>
  </si>
  <si>
    <t>Service Function</t>
  </si>
  <si>
    <t>38ZS2</t>
  </si>
  <si>
    <t>I73.5</t>
  </si>
  <si>
    <t>Liegendes Objekt - rechts</t>
  </si>
  <si>
    <t>Left infeed gate</t>
  </si>
  <si>
    <t>38ZS4</t>
  </si>
  <si>
    <t>I73.7</t>
  </si>
  <si>
    <t>Liegendes Objekt - links</t>
  </si>
  <si>
    <t>Monitoring error: container registration</t>
  </si>
  <si>
    <t>38ZS7</t>
  </si>
  <si>
    <t>I64.6</t>
  </si>
  <si>
    <t>Überwachung Objekt einlesen</t>
  </si>
  <si>
    <t>Monitoring error: discharge verification sensor</t>
  </si>
  <si>
    <t>57ZS2</t>
  </si>
  <si>
    <t>I65.7</t>
  </si>
  <si>
    <t>Überwachung Gegenkontrolle Gutauslauf</t>
  </si>
  <si>
    <t>Verification fault: reject in good discharge</t>
  </si>
  <si>
    <t>Gegenkontrolle Schlechtobjekt im Gutauslauf</t>
  </si>
  <si>
    <t>Verification fault: good container not at good discharge - consecutive alarm</t>
  </si>
  <si>
    <t>Summenfehler Gegenkontrolle Gutobjekt fehlt im Gutauslauf</t>
  </si>
  <si>
    <t>Monitoring error: pressure sensor M1 air</t>
  </si>
  <si>
    <t>46PT1</t>
  </si>
  <si>
    <t>Überwachung Druckerfassung M1 Luft</t>
  </si>
  <si>
    <t>Monitoring error: pressure sensor M4 WFI</t>
  </si>
  <si>
    <t>46PT3</t>
  </si>
  <si>
    <t>Überwachung Druckerfassung M4 WFI</t>
  </si>
  <si>
    <t>Monitoring error: temperature sensor M4 WFI</t>
  </si>
  <si>
    <t>47TE1</t>
  </si>
  <si>
    <t>Überwachung Temperaturerfassung M4 WFI</t>
  </si>
  <si>
    <t>Monitoring error: gripper adjustment at infeed</t>
  </si>
  <si>
    <t>42M1</t>
  </si>
  <si>
    <t>Überwachung Formatverstellung Durchtransportzangen Einlauf</t>
  </si>
  <si>
    <t>Monitoring error: gripper adjustment at discharge</t>
  </si>
  <si>
    <t>43M1</t>
  </si>
  <si>
    <t>Überwachung Formatverstellung Durchtransportzangen Auslauf</t>
  </si>
  <si>
    <t>Fault: infeed rotary table height adjustment</t>
  </si>
  <si>
    <t>39M2</t>
  </si>
  <si>
    <t>I72.4</t>
  </si>
  <si>
    <t>Störung Höhenverstellung Einlaufdrehteller</t>
  </si>
  <si>
    <t>Fault: gripper adjustment at infeed</t>
  </si>
  <si>
    <t>Störung Formatverstellung Durchtransportzangen Einlauf</t>
  </si>
  <si>
    <t>Fault: gripper adjustment at discharge</t>
  </si>
  <si>
    <t>Störung Formatverstellung Durchtransportzangen Auslauf</t>
  </si>
  <si>
    <t>Limit switch: gripper adjustment at infeed</t>
  </si>
  <si>
    <t>Endschalter Formatverstellung Durchtransportzangen Einlauf</t>
  </si>
  <si>
    <t>Limit switch: gripper adjustment at discharge</t>
  </si>
  <si>
    <t>Endschalter Formatverstellung Durchtransportzangen Auslauf</t>
  </si>
  <si>
    <t>Purging aborted</t>
  </si>
  <si>
    <t>Ausblasen abgebrochen</t>
  </si>
  <si>
    <t>M1 air pressure too low for purging the lines</t>
  </si>
  <si>
    <t>Druck M1 Luft zu niedrig für Leitungen ausblasen</t>
  </si>
  <si>
    <t>M1 air pressure too low</t>
  </si>
  <si>
    <t>Druck M1 Luft zu niedrig</t>
  </si>
  <si>
    <t>M1 air pressure too high</t>
  </si>
  <si>
    <t>Druck M1 Luft zu hoch</t>
  </si>
  <si>
    <t>M4 WFI pressure too low</t>
  </si>
  <si>
    <t>Druck M4 WFI zu niedrig</t>
  </si>
  <si>
    <t>M4 WFI pressure too high</t>
  </si>
  <si>
    <t>Druck M4 WFI zu hoch</t>
  </si>
  <si>
    <t>M6 control air pressure too low</t>
  </si>
  <si>
    <t>32Y1</t>
  </si>
  <si>
    <t>I64.2</t>
  </si>
  <si>
    <t>Druck M6 Steuerluft zu niedrig</t>
  </si>
  <si>
    <t>M6 pressure too low for weight compensation</t>
  </si>
  <si>
    <t>35PS1</t>
  </si>
  <si>
    <t>I65.2</t>
  </si>
  <si>
    <t>Druck M6 Gewichtsausgleich zu niedrig</t>
  </si>
  <si>
    <t>Pressure beyond vent valve too low</t>
  </si>
  <si>
    <t>32PS1</t>
  </si>
  <si>
    <t>I64.3</t>
  </si>
  <si>
    <t>Druck zu niedrig nach Entlüftungsventil</t>
  </si>
  <si>
    <t>25U1</t>
  </si>
  <si>
    <t>11U1.1</t>
  </si>
  <si>
    <t>Fault Profinet: station 4 - Cam controller</t>
  </si>
  <si>
    <t>11U4</t>
  </si>
  <si>
    <t>Störung Profinet Station 4 Nockenschaltwerk</t>
  </si>
  <si>
    <t>Fault Profinet: station 5 - bus module of PLC distributed I/O</t>
  </si>
  <si>
    <t>18U1.2</t>
  </si>
  <si>
    <t>Störung Profinet Station 5 Busmodul SPS Dezentral</t>
  </si>
  <si>
    <t>Fault Profinet: station 6 - bus module of PLC distributed I/O</t>
  </si>
  <si>
    <t>19U1.2</t>
  </si>
  <si>
    <t>Störung Profinet Station 6 Busmodul SPS Dezentral</t>
  </si>
  <si>
    <t>Fault Profinet: station 7 - valve terminal</t>
  </si>
  <si>
    <t>21U1</t>
  </si>
  <si>
    <t>Störung Profinet Station 7 Ventilinsel</t>
  </si>
  <si>
    <t>Fault Profinet: station 8 - Gripper size adjustment at infeed</t>
  </si>
  <si>
    <t>Störung Profinet Station 8 Durchtransportzangen Einlauf</t>
  </si>
  <si>
    <t>Fault Profinet: station 9 - Gripper size adjustment at discharge</t>
  </si>
  <si>
    <t>Störung Profinet Station 9 Durchtransportzangen Auslauf</t>
  </si>
  <si>
    <t>Fault: Profibus station 14 - bus module temperature acquisition</t>
  </si>
  <si>
    <t>20U1</t>
  </si>
  <si>
    <t>Störung Profibus Station 14 Busmodul Temperaturerfassung</t>
  </si>
  <si>
    <t>Fault: safety relay</t>
  </si>
  <si>
    <t>Störung Sicherheitsschaltgerät</t>
  </si>
  <si>
    <t>Control power circuit protection switch triggered - power supply for AS-I, field bus</t>
  </si>
  <si>
    <t>9F1</t>
  </si>
  <si>
    <t>I40.0</t>
  </si>
  <si>
    <t>Schutzschalter ausgelöst Steuerstromkreis - Spannungsversorgung AS-i Strang</t>
  </si>
  <si>
    <t>36ZS2</t>
  </si>
  <si>
    <t>36ZS1</t>
  </si>
  <si>
    <t>Objektmangel Einlaufband 3</t>
  </si>
  <si>
    <t>38ZS1</t>
  </si>
  <si>
    <t>I73.4</t>
  </si>
  <si>
    <t>Objektmangel Einlauf - rechts</t>
  </si>
  <si>
    <t>38ZS3</t>
  </si>
  <si>
    <t>I73.6</t>
  </si>
  <si>
    <t>Objektmangel Einlauf - links</t>
  </si>
  <si>
    <t>Container build-up at tunnel</t>
  </si>
  <si>
    <t>Objektstau Tunnel</t>
  </si>
  <si>
    <t>Machine downstream not ready</t>
  </si>
  <si>
    <t>Nachgeschaltete Maschine nicht bereit</t>
  </si>
  <si>
    <t>Infeed rotary table height adjustment not positioned</t>
  </si>
  <si>
    <t>Höhenverstellung Einlaufdrehteller nicht positioniert</t>
  </si>
  <si>
    <t>Grippers at infeed not positioned</t>
  </si>
  <si>
    <t>Formatverstellung Durchtransportzangen Einlauf nicht positioniert</t>
  </si>
  <si>
    <t>Grippers at discharge not positioned</t>
  </si>
  <si>
    <t>Formatverstellung Durchtransportzangen Auslauf nicht positioniert</t>
  </si>
  <si>
    <t>M4 WFI temperature below minimum</t>
  </si>
  <si>
    <t>Untertemperatur M4 WFI</t>
  </si>
  <si>
    <t>M4 WFI too hot</t>
  </si>
  <si>
    <t>Übertemperatur M4 WFI</t>
  </si>
  <si>
    <t>Guard door 1 open</t>
  </si>
  <si>
    <t>28S1</t>
  </si>
  <si>
    <t>Verkleidung offen Tür 1</t>
  </si>
  <si>
    <t>Guard door 2 open</t>
  </si>
  <si>
    <t>28S2</t>
  </si>
  <si>
    <t>Verkleidung offen Tür 2</t>
  </si>
  <si>
    <t>Guard door 3 open</t>
  </si>
  <si>
    <t>28S3</t>
  </si>
  <si>
    <t>Verkleidung offen Tür 3</t>
  </si>
  <si>
    <t>Guard door 4 open</t>
  </si>
  <si>
    <t>28S4</t>
  </si>
  <si>
    <t>Verkleidung offen Tür 4</t>
  </si>
  <si>
    <t>Guard door 5 open</t>
  </si>
  <si>
    <t>28S5</t>
  </si>
  <si>
    <t>Verkleidung offen Tür 5</t>
  </si>
  <si>
    <t>Guard door 6 open</t>
  </si>
  <si>
    <t>28S6</t>
  </si>
  <si>
    <t>Verkleidung offen Tür 6</t>
  </si>
  <si>
    <t>Guard door 7 open</t>
  </si>
  <si>
    <t>28S7</t>
  </si>
  <si>
    <t>Verkleidung offen Tür 7</t>
  </si>
  <si>
    <t>Guard door 8 open</t>
  </si>
  <si>
    <t>28S8</t>
  </si>
  <si>
    <t>Verkleidung offen Tür 8</t>
  </si>
  <si>
    <t>Guard open at discharge scroll</t>
  </si>
  <si>
    <t>28S9</t>
  </si>
  <si>
    <t>Verkleidung offen Auslaufschnecke</t>
  </si>
  <si>
    <t>Request for M4 WFI active</t>
  </si>
  <si>
    <t>at site</t>
  </si>
  <si>
    <t>A35.3</t>
  </si>
  <si>
    <t>Medienanforderung M4 WFI aktiv</t>
  </si>
  <si>
    <t>Fault: provision of M4 WFI</t>
  </si>
  <si>
    <t>Störung Medienbereitstellung M4 WFI</t>
  </si>
  <si>
    <t>Purging media supply lines active</t>
  </si>
  <si>
    <t>Medienleitungen Ausblasen aktiv</t>
  </si>
  <si>
    <t>Purging media supply lines finished</t>
  </si>
  <si>
    <t>Medienleitungen Ausblasen beendet</t>
  </si>
  <si>
    <t>Output reduction caused by parameters</t>
  </si>
  <si>
    <t>Leistungsreduzierung durch Parameter</t>
  </si>
  <si>
    <t>Output reduced by parameters to below min. main drive speed</t>
  </si>
  <si>
    <t>Min.Hauptantriebsleistung unterschritten durch Leistungsbegrenzung</t>
  </si>
  <si>
    <t>Needle lift time evaluation active</t>
  </si>
  <si>
    <t>Zeitermittlung Nadelhub aktiv</t>
  </si>
  <si>
    <t>Wrong input: distance cleaning needle rise &gt; max. travel</t>
  </si>
  <si>
    <t>Eingabefehler: Weg Reinigungsnadel auf &gt; maximaler Weg</t>
  </si>
  <si>
    <t>Wrong input: cleaning needle set-up position &lt; basic position</t>
  </si>
  <si>
    <t>Eingabefehler: Einrichtmaß Reinigungsnadel &lt; Grundposition</t>
  </si>
  <si>
    <t>Wrong input: needle position at rinsing start (M4 WFI) &gt; distance needle up</t>
  </si>
  <si>
    <t>Eingabefehler: Position Start Objekte auswaschen, M4 WFI &gt; Weg Reinigungsnadel auf</t>
  </si>
  <si>
    <t>Wrong input: needle position at rinsing stop (M4 WFI) &gt; distance needle up</t>
  </si>
  <si>
    <t>Eingabefehler: Position Ende Objekte auswaschen, M4 WFI &gt; Weg Reinigungsnadel auf</t>
  </si>
  <si>
    <t>Wrong input: needle position at rinsing start (M4 WFI) &gt;= stop</t>
  </si>
  <si>
    <t>Eingabefehler: Position Start Objekte auswaschen, M4 WFI &gt;= Position Ende Objekte auswaschen, M4 WFI</t>
  </si>
  <si>
    <t>Wrong input: needle position at blow-cleaning start (M1) &gt; distance needle up</t>
  </si>
  <si>
    <t>Eingabefehler: Position Start Objekte ausblasen, M1 Luft &gt; Weg Reinigungsnadel auf</t>
  </si>
  <si>
    <t>Wrong input: needle position at blow-cleaning stop (M1) &gt; distance needle up</t>
  </si>
  <si>
    <t>Eingabefehler: Position Ende Objekte ausblasen, M1 Luft &gt; Weg Reinigungsnadel auf</t>
  </si>
  <si>
    <t>Wrong input: needle position at blow-cleaning start (M1) &gt;= stop</t>
  </si>
  <si>
    <t>Eingabefehler: Position Start Objekte ausblasen, M1 Luft &gt;= Position Ende Objekte ausblasen, M1 Luft</t>
  </si>
  <si>
    <t>Service function: communication with machine downstream deactivated</t>
  </si>
  <si>
    <t>Servicefunktion: Kommunikation mit nachgeschalteter Maschine deaktiviert</t>
  </si>
  <si>
    <t>Service function: sensor for container shortage/fallen container deactivated</t>
  </si>
  <si>
    <t>Servicefunktion: Sensor &gt;Objektmangel Einlauf/Liegendes Objekt&lt; deaktiviert</t>
  </si>
  <si>
    <t>Service function: media pressure monitoring deactivated</t>
  </si>
  <si>
    <t>Servicefunktion: Mediendrucküberwachung deaktiviert</t>
  </si>
  <si>
    <t>Service function: media temperature monitoring deactivated</t>
  </si>
  <si>
    <t>Servicefunktion: Medientemperaturüberwachung deaktiviert</t>
  </si>
  <si>
    <t>Service function: valve monitoring deactivated</t>
  </si>
  <si>
    <t>Servicefunktion: Ventilüberwachung deaktiviert</t>
  </si>
  <si>
    <t>Service function: container registration sensor monitoring deactivated</t>
  </si>
  <si>
    <t>Servicefunktion: Überwachung Sensor &gt;Objekt einlesen&lt; deaktiviert</t>
  </si>
  <si>
    <t>Service function: machine operation without containers</t>
  </si>
  <si>
    <t>Servicefunktion: Maschinenbetrieb ohne Objekte</t>
  </si>
  <si>
    <t>Service function: good discharge verification sensor deactivated</t>
  </si>
  <si>
    <t>Servicefunktion: Gegenkontrolle Gutauslauf deaktiviert</t>
  </si>
  <si>
    <t>Reject bin full</t>
  </si>
  <si>
    <t>Schlechtauslaufbehälter voll</t>
  </si>
  <si>
    <t>Maintenance switch actuated</t>
  </si>
  <si>
    <t>22F1</t>
  </si>
  <si>
    <t>E34.7</t>
  </si>
  <si>
    <t>Wartungsschalter betätigt</t>
  </si>
  <si>
    <t>pharmaceutical alarms surpressed</t>
  </si>
  <si>
    <t>Pharmazeutische Alarme deaktiviert</t>
  </si>
  <si>
    <t>Teaching sensors active</t>
  </si>
  <si>
    <t>Q73.2/3/PLC-intern</t>
  </si>
  <si>
    <t>Sensoren einlernen aktiv</t>
  </si>
  <si>
    <t>Service function: configuration keys of external temperature/pressure controllers released</t>
  </si>
  <si>
    <t>Servicefunktion: Freigabe Tastatur externe Temperatur/Druckregler</t>
  </si>
  <si>
    <t>Limit switch: height adjustment infeed rotary table</t>
  </si>
  <si>
    <t>Endschalter Höhenverstellung Einlaufdrehteller</t>
  </si>
  <si>
    <t>Überwachung Höhenverstellung Einlaufdrehteller</t>
  </si>
  <si>
    <t>Guard open at machine downstream</t>
  </si>
  <si>
    <t>Verkleidung offen nachgeschaltete Maschine</t>
  </si>
  <si>
    <t>Service function: release abort purging</t>
  </si>
  <si>
    <t>Servicefunktion: Freigabe Leitungen ausblasen abbrechen</t>
  </si>
  <si>
    <t>Guard door 1 unlatched</t>
  </si>
  <si>
    <t>29ZS1</t>
  </si>
  <si>
    <t>I67.0</t>
  </si>
  <si>
    <t>Verkleidung nicht verriegelt Tür 1</t>
  </si>
  <si>
    <t>Guard door 2 unlatched</t>
  </si>
  <si>
    <t>29ZS2</t>
  </si>
  <si>
    <t>I67.1</t>
  </si>
  <si>
    <t>Verkleidung nicht verriegelt Tür 2</t>
  </si>
  <si>
    <t>Guard door 3 unlatched</t>
  </si>
  <si>
    <t>29ZS3</t>
  </si>
  <si>
    <t>I67.2</t>
  </si>
  <si>
    <t>Verkleidung nicht verriegelt Tür 3</t>
  </si>
  <si>
    <t>Guard door 4 unlatched</t>
  </si>
  <si>
    <t>29ZS4</t>
  </si>
  <si>
    <t>I67.3</t>
  </si>
  <si>
    <t>Verkleidung nicht verriegelt Tür 4</t>
  </si>
  <si>
    <t>Guard door 5 unlatched</t>
  </si>
  <si>
    <t>29ZS5</t>
  </si>
  <si>
    <t>I67.4</t>
  </si>
  <si>
    <t>Verkleidung nicht verriegelt Tür 5</t>
  </si>
  <si>
    <t>Guard door 6 unlatched</t>
  </si>
  <si>
    <t>29ZS6</t>
  </si>
  <si>
    <t>I67.5</t>
  </si>
  <si>
    <t>Verkleidung nicht verriegelt Tür 6</t>
  </si>
  <si>
    <t>Guard door 7 unlatched</t>
  </si>
  <si>
    <t>29ZS7</t>
  </si>
  <si>
    <t>I67.6</t>
  </si>
  <si>
    <t>Verkleidung nicht verriegelt Tür 7</t>
  </si>
  <si>
    <t>Guard door 8 unlatched</t>
  </si>
  <si>
    <t>29ZS8</t>
  </si>
  <si>
    <t>I67.7</t>
  </si>
  <si>
    <t>Verkleidung nicht verriegelt Tür 8</t>
  </si>
  <si>
    <t>Containers not cleaned correctly</t>
  </si>
  <si>
    <t>Objekte nicht korrekt gereinigt</t>
  </si>
  <si>
    <t>Temperature M4 WFI too low</t>
  </si>
  <si>
    <t>Temperatur M4 WFI zu niedrig</t>
  </si>
  <si>
    <t>M1 air pressure too high for purging the lines</t>
  </si>
  <si>
    <t>Druck M1 Luft zu hoch für Leitungen ausblasen</t>
  </si>
  <si>
    <t>I35.0</t>
  </si>
  <si>
    <t>Schwimmerschalter Waschmaschine betätigt. Kellerablauf kontrollieren.</t>
  </si>
  <si>
    <t>Download for new vial type detected. To avoid damage please remove all size parts now!</t>
  </si>
  <si>
    <t>Download für neuen Objekttyp erkannt.
Um Beschädigungen zu vermeiden bitte alle Formatteile ausbauen!</t>
  </si>
  <si>
    <t>Machine not in position</t>
  </si>
  <si>
    <t>Maschine nicht positioniert</t>
  </si>
  <si>
    <t>Please install new size parts now!</t>
  </si>
  <si>
    <t>Bitte neue Formatteile einbauen!</t>
  </si>
  <si>
    <t>Please teach sensors now!</t>
  </si>
  <si>
    <t>Bitte Sensoren Teachen!</t>
  </si>
  <si>
    <t>Fault: valve vapor escape not opened</t>
  </si>
  <si>
    <t>I34.6</t>
  </si>
  <si>
    <t>Störung Ventil Brüdenabzug nicht geöffnet</t>
  </si>
  <si>
    <t>Fault: valve vapor escape not closed</t>
  </si>
  <si>
    <t>I34.5</t>
  </si>
  <si>
    <t>Störung Ventil Brüdenabzug nicht geschlossen</t>
  </si>
  <si>
    <t>Warning: pressure of M1 air too low</t>
  </si>
  <si>
    <t>Warnung: Druck M1 Luft zu niedrig</t>
  </si>
  <si>
    <t>Warning: pressure of M1 air too high</t>
  </si>
  <si>
    <t>Warnung: Druck M1 Luft zu hoch</t>
  </si>
  <si>
    <t>Warning: pressure of M4 WFI too low</t>
  </si>
  <si>
    <t>Warnung: Druck M4 WFI zu niedrig</t>
  </si>
  <si>
    <t>Warning: pressure of M4 WFI too high</t>
  </si>
  <si>
    <t>Warnung: Druck M4 WFI zu hoch</t>
  </si>
  <si>
    <t>Warning: temperature of M4 WFI too low</t>
  </si>
  <si>
    <t>Warnung: Untertemperatur M4 WFI</t>
  </si>
  <si>
    <t>Warning: temperature of M4 WFI too high</t>
  </si>
  <si>
    <t>Warnung: Übertemperatur M4 WFI</t>
  </si>
  <si>
    <t>Fault: valve SV1.1 not closed</t>
  </si>
  <si>
    <t>49ZSO1</t>
  </si>
  <si>
    <t>I69.5</t>
  </si>
  <si>
    <t>Störung Ventil SV1.1 nicht geschlossen</t>
  </si>
  <si>
    <t>Fault: valve SV1.1 not opened</t>
  </si>
  <si>
    <t>Störung Ventil SV1.1 nicht geöffnet</t>
  </si>
  <si>
    <t>Fault: valve V1.2 not opened</t>
  </si>
  <si>
    <t>51XSO1</t>
  </si>
  <si>
    <t>I68.0</t>
  </si>
  <si>
    <t>Störung Ventil V1.2 nicht geöffnet</t>
  </si>
  <si>
    <t>Fault: valve V1.2 not closed</t>
  </si>
  <si>
    <t>I68.1</t>
  </si>
  <si>
    <t>Störung Ventil V1.2 nicht geschlossen</t>
  </si>
  <si>
    <t>Fault: valve V1.3 not closed</t>
  </si>
  <si>
    <t>51ZSO1</t>
  </si>
  <si>
    <t>I68.2</t>
  </si>
  <si>
    <t>Störung Ventil V1.3 nicht geschlossen</t>
  </si>
  <si>
    <t>Fault: valve V1.3 not opened</t>
  </si>
  <si>
    <t>Störung Ventil V1.3 nicht geöffnet</t>
  </si>
  <si>
    <t>Fault: valve SV1.4 not closed</t>
  </si>
  <si>
    <t>49ZSO2</t>
  </si>
  <si>
    <t>I69.6</t>
  </si>
  <si>
    <t>Störung Ventil SV1.4 nicht geschlossen</t>
  </si>
  <si>
    <t>Fault: valve SV1.4 not opened</t>
  </si>
  <si>
    <t>Störung Ventil SV1.4 nicht geöffnet</t>
  </si>
  <si>
    <t>Störung Ventil V4.5 nicht geschlossen</t>
  </si>
  <si>
    <t>Störung Ventil V4.5 nicht geöffnet</t>
  </si>
  <si>
    <t>Fault: valve V4.5 not closed</t>
  </si>
  <si>
    <t>51ZSO2</t>
  </si>
  <si>
    <t>I68.3</t>
  </si>
  <si>
    <t>Fault: valve V4.5  not opened</t>
  </si>
  <si>
    <t>Fault: valve V4.6 not opened</t>
  </si>
  <si>
    <t>51XSO2</t>
  </si>
  <si>
    <t>I68.4</t>
  </si>
  <si>
    <t>Störung Ventil V4.6 nicht geöffnet</t>
  </si>
  <si>
    <t>Fault: valve V4.6 not closed</t>
  </si>
  <si>
    <t>I68.5</t>
  </si>
  <si>
    <t>Störung Ventil V4.6 nicht geschlossen</t>
  </si>
  <si>
    <t>Fault: valve V4.8 not closed</t>
  </si>
  <si>
    <t>51ZSO3</t>
  </si>
  <si>
    <t>I68.6</t>
  </si>
  <si>
    <t>Störung Ventil V4.8 nicht geschlossen</t>
  </si>
  <si>
    <t>Fault: valve V4.8  not opened</t>
  </si>
  <si>
    <t>Störung Ventil V4.8 nicht geöffnet</t>
  </si>
  <si>
    <t>Fault: valve V4.9 not closed</t>
  </si>
  <si>
    <t>51ZSO4</t>
  </si>
  <si>
    <t>I68.7</t>
  </si>
  <si>
    <t>Störung Ventil V4.9 nicht geschlossen</t>
  </si>
  <si>
    <t>Fault: valve V4.9 not opened</t>
  </si>
  <si>
    <t>Störung Ventil V4.9 nicht geöffnet</t>
  </si>
  <si>
    <t>Fault: valve V4.10 not closed</t>
  </si>
  <si>
    <t>51ZSO5</t>
  </si>
  <si>
    <t>I69.0</t>
  </si>
  <si>
    <t>Störung Ventil V4.10 nicht geschlossen</t>
  </si>
  <si>
    <t>Fault: valve V4.10  not opened</t>
  </si>
  <si>
    <t>Störung Ventil V4.10 nicht geöffnet</t>
  </si>
  <si>
    <t>Fault: valve SV4.15 not closed</t>
  </si>
  <si>
    <t>49ZSO5</t>
  </si>
  <si>
    <t>I54.6</t>
  </si>
  <si>
    <t>Störung Ventil SV4.15 nicht geschlossen</t>
  </si>
  <si>
    <t>Fault: valve SV4.15 not opened</t>
  </si>
  <si>
    <t>Störung Ventil SV4.15 nicht geöffnet</t>
  </si>
  <si>
    <t>I35.5</t>
  </si>
  <si>
    <t>Fault: valve SV4.17 not closed</t>
  </si>
  <si>
    <t>49ZSO4</t>
  </si>
  <si>
    <t>I69.7</t>
  </si>
  <si>
    <t>Störung Ventil SV4.17 nicht geschlossen</t>
  </si>
  <si>
    <t>Fault: valve SV4.17 not opened</t>
  </si>
  <si>
    <t>Störung Ventil SV4.17 nicht geöffnet</t>
  </si>
  <si>
    <t>Main power circuit protection switch triggered - switch cabinet fan</t>
  </si>
  <si>
    <t>4F1</t>
  </si>
  <si>
    <t>I36.4</t>
  </si>
  <si>
    <t>Schutzschalter ausgelöst Hauptstromkreis - Belüftung Schaltschrank</t>
  </si>
  <si>
    <t>Main power circuit protection switch triggered - switch cabinet socket</t>
  </si>
  <si>
    <t>5F1</t>
  </si>
  <si>
    <t>I36.5</t>
  </si>
  <si>
    <t>Schutzschalter ausgelöst Hauptstromkreis - Steckdose Schaltschrank</t>
  </si>
  <si>
    <t>Main power circuit protection switch triggered - machine socket</t>
  </si>
  <si>
    <t>5F2</t>
  </si>
  <si>
    <t>I36.6</t>
  </si>
  <si>
    <t>Schutzschalter ausgelöst Hauptstromkreis - Steckdose Maschine</t>
  </si>
  <si>
    <t>Main power circuit protection switch triggered - switch cabinet lighting</t>
  </si>
  <si>
    <t>6F1</t>
  </si>
  <si>
    <t>I36.7</t>
  </si>
  <si>
    <t>Schutzschalter ausgelöst Hauptstromkreis - Beleuchtung Schaltschrank</t>
  </si>
  <si>
    <t>Control power circuit protection switch triggered - PLC for drives</t>
  </si>
  <si>
    <t>7F2</t>
  </si>
  <si>
    <t>I37.0</t>
  </si>
  <si>
    <t>Schutzschalter ausgelöst Steuerstromkreis - SPS Antriebe</t>
  </si>
  <si>
    <t>Control power circuit protection switch triggered - 24V power supply</t>
  </si>
  <si>
    <t>7F3</t>
  </si>
  <si>
    <t>I37.1</t>
  </si>
  <si>
    <t>Schutzschalter ausgelöst Steuerstromkreis - Spannungsversorgung 24V</t>
  </si>
  <si>
    <t>7F4</t>
  </si>
  <si>
    <t>I37.2</t>
  </si>
  <si>
    <t>7F5</t>
  </si>
  <si>
    <t>I37.3</t>
  </si>
  <si>
    <t>7F6</t>
  </si>
  <si>
    <t>I37.4</t>
  </si>
  <si>
    <t>7F7</t>
  </si>
  <si>
    <t>I37.5</t>
  </si>
  <si>
    <t>8F1</t>
  </si>
  <si>
    <t>I38.5</t>
  </si>
  <si>
    <t>Main power circuit protection switch triggered - 24V power pack</t>
  </si>
  <si>
    <t>8Q1</t>
  </si>
  <si>
    <t>I36.0</t>
  </si>
  <si>
    <t>Schutzschalter ausgelöst Hauptstromkreis - Netzteil 24V</t>
  </si>
  <si>
    <t>Control power circuit protection switch triggered - power module for distributed I/O system of the PLC</t>
  </si>
  <si>
    <t>11F1</t>
  </si>
  <si>
    <t>I40.2</t>
  </si>
  <si>
    <t>Schutzschalter ausgelöst Steuerstromkreis - Powermodul SPS dezentral</t>
  </si>
  <si>
    <t>11F2</t>
  </si>
  <si>
    <t>I40.3</t>
  </si>
  <si>
    <t>18F1</t>
  </si>
  <si>
    <t>I37.6</t>
  </si>
  <si>
    <t>18F2</t>
  </si>
  <si>
    <t>I37.7</t>
  </si>
  <si>
    <t>18F3</t>
  </si>
  <si>
    <t>I40.4</t>
  </si>
  <si>
    <t>19F1</t>
  </si>
  <si>
    <t>I38.0</t>
  </si>
  <si>
    <t>19F2</t>
  </si>
  <si>
    <t>I38.1</t>
  </si>
  <si>
    <t>19F3</t>
  </si>
  <si>
    <t>I40.5</t>
  </si>
  <si>
    <t>20F1</t>
  </si>
  <si>
    <t>I38.2</t>
  </si>
  <si>
    <t>Control power circuit protection switch triggered - valve terminal</t>
  </si>
  <si>
    <t>21F1</t>
  </si>
  <si>
    <t>I38.3</t>
  </si>
  <si>
    <t>Schutzschalter ausgelöst Steuerstromkreis - Ventilinsel</t>
  </si>
  <si>
    <t>29F1</t>
  </si>
  <si>
    <t>I38.4</t>
  </si>
  <si>
    <t>Main power circuit protection switch triggered - main drive</t>
  </si>
  <si>
    <t>33Q1</t>
  </si>
  <si>
    <t>I36.1</t>
  </si>
  <si>
    <t>Schutzschalter ausgelöst Hauptstromkreis - Hauptantrieb</t>
  </si>
  <si>
    <t>Main power circuit protection switch triggered - cleaning needle lift</t>
  </si>
  <si>
    <t>35Q1</t>
  </si>
  <si>
    <t>I36.2</t>
  </si>
  <si>
    <t>Schutzschalter ausgelöst Hauptstromkreis - Nadelhub Objektreinigung</t>
  </si>
  <si>
    <t>Control power circuit protection switch triggered - infeed belt 3</t>
  </si>
  <si>
    <t>36F1</t>
  </si>
  <si>
    <t>I38.6</t>
  </si>
  <si>
    <t>Schutzschalter ausgelöst Steuerstromkreis - Einlaufband 3</t>
  </si>
  <si>
    <t>Control power circuit protection switch triggered - spare</t>
  </si>
  <si>
    <t>I38.7</t>
  </si>
  <si>
    <t>Schutzschalter ausgelöst Steuerstromkreis - Reserve</t>
  </si>
  <si>
    <t>Control power circuit protection switch triggered - infeed belt 1</t>
  </si>
  <si>
    <t>36F3</t>
  </si>
  <si>
    <t>Schutzschalter ausgelöst Steuerstromkreis - Einlaufband 1</t>
  </si>
  <si>
    <t>Control power circuit protection switch triggered - infeed belt 2</t>
  </si>
  <si>
    <t>36F4</t>
  </si>
  <si>
    <t>Schutzschalter ausgelöst Steuerstromkreis - Einlaufband 2</t>
  </si>
  <si>
    <t>Control power circuit protection switch triggered - infeed rotary table</t>
  </si>
  <si>
    <t>39F1</t>
  </si>
  <si>
    <t>I39.0</t>
  </si>
  <si>
    <t>Schutzschalter ausgelöst Steuerstromkreis - Einlaufdrehteller</t>
  </si>
  <si>
    <t>39F2</t>
  </si>
  <si>
    <t>I39.1</t>
  </si>
  <si>
    <t>Schutzschalter ausgelöst Steuerstromkreis - Höhenverstellung Einlaufdrehteller</t>
  </si>
  <si>
    <t>Control power circuit protection switch triggered - infeed rotary transfer table</t>
  </si>
  <si>
    <t>40F1</t>
  </si>
  <si>
    <t>I39.2</t>
  </si>
  <si>
    <t>Schutzschalter ausgelöst Steuerstromkreis - Umlenkdrehteller Einlauf</t>
  </si>
  <si>
    <t>42F1</t>
  </si>
  <si>
    <t>I39.3</t>
  </si>
  <si>
    <t>Control power circuit protection switch triggered - gripper size adjustment at infeed</t>
  </si>
  <si>
    <t>42F2</t>
  </si>
  <si>
    <t>I39.4</t>
  </si>
  <si>
    <t>Schutzschalter ausgelöst Steuerstromkreis - Durchtransportzangen Einlauf</t>
  </si>
  <si>
    <t>Control power circuit protection switch triggered - gripper size adjustment at discharge</t>
  </si>
  <si>
    <t>43F1</t>
  </si>
  <si>
    <t>I39.5</t>
  </si>
  <si>
    <t>Schutzschalter ausgelöst Steuerstromkreis - Durchtransportzangen Auslauf</t>
  </si>
  <si>
    <t>44F1</t>
  </si>
  <si>
    <t>I39.6</t>
  </si>
  <si>
    <t>54F1</t>
  </si>
  <si>
    <t>I39.7</t>
  </si>
  <si>
    <t>Main power circuit protection switch triggered - vapor escape</t>
  </si>
  <si>
    <t>53Q1</t>
  </si>
  <si>
    <t>I36.3</t>
  </si>
  <si>
    <t>Schutzschalter ausgelöst Hauptstromkreis - Brüdenabzug</t>
  </si>
  <si>
    <t>Main power circuit protection switch triggered -Reject discharge</t>
  </si>
  <si>
    <t>56F1</t>
  </si>
  <si>
    <t>I40.1</t>
  </si>
  <si>
    <t>Schutzschalter ausgelöst Hauptstromkreis - Schlechtauswurf</t>
  </si>
  <si>
    <t>Fault: infeed belt 1</t>
  </si>
  <si>
    <t>36M2</t>
  </si>
  <si>
    <t>I42.0</t>
  </si>
  <si>
    <t>Störung Einlaufband 1</t>
  </si>
  <si>
    <t>Fault: infeed belt 2</t>
  </si>
  <si>
    <t>36M3</t>
  </si>
  <si>
    <t>I42.2</t>
  </si>
  <si>
    <t>Störung Einlaufband 2</t>
  </si>
  <si>
    <t>Fault: infeed belt 3</t>
  </si>
  <si>
    <t>36M1</t>
  </si>
  <si>
    <t>I72.0</t>
  </si>
  <si>
    <t>Störung Einlaufband 3</t>
  </si>
  <si>
    <t>Emergency stop button pressed at infeed belt</t>
  </si>
  <si>
    <t>27SO2</t>
  </si>
  <si>
    <t>NOT-HALT betätigt Einlaufband</t>
  </si>
  <si>
    <t>Emergency stop button pressed on infeed rotary table</t>
  </si>
  <si>
    <t>27SO3</t>
  </si>
  <si>
    <t>NOT-HALT betätigt Einlaufdrehteller</t>
  </si>
  <si>
    <t>27SO1</t>
  </si>
  <si>
    <t>NOT-HALT betätigt Bedienterminal</t>
  </si>
  <si>
    <t>Überwachung Objektstau Einlaufband</t>
  </si>
  <si>
    <t>B&amp;S</t>
  </si>
  <si>
    <t>Initial version</t>
  </si>
  <si>
    <t>N/A</t>
  </si>
  <si>
    <t>Review interface lists</t>
  </si>
  <si>
    <t>Monitoring error: container build-up at infeed belt 2</t>
  </si>
  <si>
    <t>Fault: vapor escape</t>
  </si>
  <si>
    <t>N.A.</t>
  </si>
  <si>
    <t>Hardware change detected in CU7000</t>
  </si>
  <si>
    <t>Software change detected in CU7000</t>
  </si>
  <si>
    <t>Hardware wijziging gedetecteerd in CU7000</t>
  </si>
  <si>
    <t>Software wijziging gedetecteerd in CU7000</t>
  </si>
  <si>
    <t>typeLAlm_SpecVU1</t>
  </si>
  <si>
    <t>Alarmtext machine constructor (German)</t>
  </si>
  <si>
    <t>Störung Brüdenabzug</t>
  </si>
  <si>
    <t>Communicatie met Tunnel - Storing</t>
  </si>
  <si>
    <t>Motor hoofd aandrijving - Storing dataoverdracht nokkenschakelaar hoofdas</t>
  </si>
  <si>
    <t>Motor hoofd aandrijving - Storing nokkenschakelaar hoofdas</t>
  </si>
  <si>
    <t>Invoerdraaitafel - Storing</t>
  </si>
  <si>
    <t>Ethernet Communicatie met Jetter PLC - Storing</t>
  </si>
  <si>
    <t>Jetter PLC - Storing</t>
  </si>
  <si>
    <t>Hoofdaandrijving - Storing</t>
  </si>
  <si>
    <t>Naaldbeweging - Storing</t>
  </si>
  <si>
    <t>Fout tegencontrole - Slechte vial in uitvoer goede vials</t>
  </si>
  <si>
    <t>Herhalingsfout tegencontrole - Goede vial ontbreekt in uitvoer goede vials</t>
  </si>
  <si>
    <t>Hoogteregeling invoerdraaitafel - Storing</t>
  </si>
  <si>
    <t>Formaat aanpassing grijper aan invoer - Storing</t>
  </si>
  <si>
    <t>Formaat aanpassing grijper aan uitvoer - Storing</t>
  </si>
  <si>
    <t>Formaat aanpassing grijper aan invoer - Eindschakelaar</t>
  </si>
  <si>
    <t xml:space="preserve">Formaat aanpassing grijper aan uitvoer - Eindschakelaar </t>
  </si>
  <si>
    <t>Druk Farma perslucht (CADI) te laag</t>
  </si>
  <si>
    <t>Druk Farma perslucht (CADI) te hoog</t>
  </si>
  <si>
    <t>Druk WFI te laag</t>
  </si>
  <si>
    <t>Druk WFI te hoog</t>
  </si>
  <si>
    <t>Druk stuurperslucht (CANI) te laag</t>
  </si>
  <si>
    <t>Druk Stuurlucht (CANI) pneumatische ondersteuning naaldbeweging te laag</t>
  </si>
  <si>
    <t>Druk na drukreduceerventiel (CANI) te laag</t>
  </si>
  <si>
    <t>Automaat uit - Voeding AS-I Bus</t>
  </si>
  <si>
    <t>Maximum accumulatie aan invoer tunnel bereikt</t>
  </si>
  <si>
    <t>Tunnel niet gereed</t>
  </si>
  <si>
    <t>Formaat aanpassing hoogteregeling invoerdraaitafel - niet gepositioneerd</t>
  </si>
  <si>
    <t>Formaat aanpassing grijper aan invoer - niet gepositioneerd</t>
  </si>
  <si>
    <t>Formaat aanpassing grijper aan uitvoer - niet gepositioneerd</t>
  </si>
  <si>
    <t>Temperatuur WFI onder minimum</t>
  </si>
  <si>
    <t>Temperatuur WFI te hoog</t>
  </si>
  <si>
    <t>Deur 1 open</t>
  </si>
  <si>
    <t>Deur 2 open</t>
  </si>
  <si>
    <t>Deur 3 open</t>
  </si>
  <si>
    <t>Deur 4 open</t>
  </si>
  <si>
    <t>Deur 5 open</t>
  </si>
  <si>
    <t>Deur 6 open</t>
  </si>
  <si>
    <t>Deur 7 open</t>
  </si>
  <si>
    <t>Deur 8 open</t>
  </si>
  <si>
    <t>Kap open uitvoerworm</t>
  </si>
  <si>
    <t>Wachten op beschikbaarheid WFI</t>
  </si>
  <si>
    <t>Geen WFI beschikbaar</t>
  </si>
  <si>
    <t xml:space="preserve">Snelheidsbegrenzing door parameter </t>
  </si>
  <si>
    <t xml:space="preserve">Snelheidsbegrenzing onder minimum snelheid hoofdaandrijving  </t>
  </si>
  <si>
    <t>Tijdsberekening naaldverstelling na parameterwijziging actief</t>
  </si>
  <si>
    <t>Verkeerde ingave : naald afstand hoger dan maximum</t>
  </si>
  <si>
    <t>Verkeerde ingave : naald positie setup lager dan basispositie</t>
  </si>
  <si>
    <t>Verkeerde ingave : naald positie bij start WFI hoger dan naald positie boven</t>
  </si>
  <si>
    <t>Verkeerde ingave : naald positie bij stop WFI hoger dan naald positie boven</t>
  </si>
  <si>
    <t>Verkeerde ingave : naald positie bij start WFI hoger of gelijk aan positie stop WFI</t>
  </si>
  <si>
    <t>Verkeerde ingave : naald positie bij start drogen hoger dan naald positie boven</t>
  </si>
  <si>
    <t>Verkeerde ingave : naald positie bij stop drogen hoger dan naald positie boven</t>
  </si>
  <si>
    <t>Verkeerde ingave : naald positie bij start drogen groter of gelijk aan stop drogen</t>
  </si>
  <si>
    <t>Servicefunctie - Communicatie met Tunnel gedeactiveerd</t>
  </si>
  <si>
    <t>Servicefunctie - Sensor vial detectie aan invoer gedeactiveerd</t>
  </si>
  <si>
    <t>Servicefunctie - Drukbewaking Farma perslucht (CADI) en WFI gedeactiveerd</t>
  </si>
  <si>
    <t>Servicefunctie - Temperatuurbewaking WFI gedeactiveerd</t>
  </si>
  <si>
    <t>Servicefunctie - Bewaking kleppen gedeactiveerd</t>
  </si>
  <si>
    <t>Servicefunctie - Sensor bewaking vial registratie gedeactiveerd</t>
  </si>
  <si>
    <t>Servicefunctie - Machinegebruik zonder vials</t>
  </si>
  <si>
    <t>Servicefunctie - Sensor tegencontrole aan uitvoer gedeactiveerd</t>
  </si>
  <si>
    <t>Reject bin vol</t>
  </si>
  <si>
    <t>Werkschakelaar bediend</t>
  </si>
  <si>
    <t>Onderdrukken farma alarmen door parameter actief</t>
  </si>
  <si>
    <t>Teaching sensoren actief</t>
  </si>
  <si>
    <t>Servicefunctie - Vrijgave drukknoppen externe Temperatuur / druk regelaars</t>
  </si>
  <si>
    <t>Eindschakelaar Hoogteverstelling invoer draaitafel</t>
  </si>
  <si>
    <t>Monitoringfout Hoogteverstelling invoer draaitafel</t>
  </si>
  <si>
    <t>Kap open invoer tunnel</t>
  </si>
  <si>
    <t>Servicefunctie - Vrijgave leidingen uitblazen afbreken</t>
  </si>
  <si>
    <t>Deur 1 niet vergrendeld</t>
  </si>
  <si>
    <t>Deur 2 niet vergrendeld</t>
  </si>
  <si>
    <t>Deur 3 niet vergrendeld</t>
  </si>
  <si>
    <t>Deur 4 niet vergrendeld</t>
  </si>
  <si>
    <t>Deur 5 niet vergrendeld</t>
  </si>
  <si>
    <t>Deur 6 niet vergrendeld</t>
  </si>
  <si>
    <t>Deur 7 niet vergrendeld</t>
  </si>
  <si>
    <t>Deur 8 niet vergrendeld</t>
  </si>
  <si>
    <t>Vials niet correct gereinigd</t>
  </si>
  <si>
    <t>Machine niet gepositioneerd</t>
  </si>
  <si>
    <t>Gelieve de nieuwe formaatdelen te plaatsen</t>
  </si>
  <si>
    <t>Gelieve de sensoren te teachen</t>
  </si>
  <si>
    <t>Automaat uit - Jetter PLC</t>
  </si>
  <si>
    <t>Automaat uit - 24V voorziening</t>
  </si>
  <si>
    <t>Automaat Hoofdstroomkring uit - Voeding 24V</t>
  </si>
  <si>
    <t>Automaat uit - Voeding Decentrale I/O</t>
  </si>
  <si>
    <t>Automaat uit - Ventieleiland</t>
  </si>
  <si>
    <t>Automaat Hoofdstroomkring uit - Hoofdaandrijving</t>
  </si>
  <si>
    <t>Automaat Hoofdstroomkring uit - Naaldbeweging</t>
  </si>
  <si>
    <t>Automaat uit - reserve</t>
  </si>
  <si>
    <t>Automaat uit - Invoerdraaitafel groot</t>
  </si>
  <si>
    <t>Automaat uit - Invoerdraaitafels klein</t>
  </si>
  <si>
    <t>Automaat uit - Formaat aanpassing grijper aan invoer</t>
  </si>
  <si>
    <t>Automaat uit - Formaat aanpassing grijper aan uitvoer</t>
  </si>
  <si>
    <t>Automaat Hoofdstroomkring uit - Ventilator dampafvoer</t>
  </si>
  <si>
    <t>Ventilator dampafvoer - Storing</t>
  </si>
  <si>
    <t>Overbelasting tegengeleiding uitvoerworm</t>
  </si>
  <si>
    <t>Wasmachine.pdl</t>
  </si>
  <si>
    <t>Level switch process drain washer high. Check drain level below.</t>
  </si>
  <si>
    <t>Vloeistof detectie in proces drain. Contacteer utilities.</t>
  </si>
  <si>
    <t>Temperatuur WFI te laag</t>
  </si>
  <si>
    <t xml:space="preserve">Temperatuur WFI- Waarschuwing te laag </t>
  </si>
  <si>
    <t>Temperatuur WFI - Waarschuwing te hoog</t>
  </si>
  <si>
    <t>Druk Farma perslucht (CADI) - Waarschuwing te laag</t>
  </si>
  <si>
    <t>Druk Farma perslucht (CADI) - Waarschuwing te hoog</t>
  </si>
  <si>
    <t>Druk WFI - Waarschuwing te laag</t>
  </si>
  <si>
    <t>Druk WFI - Waarschuwing te hoog</t>
  </si>
  <si>
    <t>Download van ander vial type gedetecteerd. Gelieve alle formaatdelen te verwijderen !</t>
  </si>
  <si>
    <t xml:space="preserve">Klep dampafvoer - niet open  </t>
  </si>
  <si>
    <t xml:space="preserve">Klep dampafvoer - niet gesloten </t>
  </si>
  <si>
    <t>Hoofdklep SV1.1 Farma perslucht (CADI) - Niet gesloten</t>
  </si>
  <si>
    <t>Hoofdklep SV1.1 Farma perslucht (CADI) - Niet open</t>
  </si>
  <si>
    <t>Klep WFI loop V4.4 - niet gesloten</t>
  </si>
  <si>
    <t>Klep WFI loop V4.4 - niet open</t>
  </si>
  <si>
    <t>Drainklep WFI loop SV4.16 - niet open</t>
  </si>
  <si>
    <t>Drainklep WFI loop  SV4.16 - niet gesloten</t>
  </si>
  <si>
    <t>Emergency stop button pressed at rear side washer</t>
  </si>
  <si>
    <t>Noodstop ingedrukt - achterkant wasmachine</t>
  </si>
  <si>
    <t>External emergency stop in zone 1 pressed</t>
  </si>
  <si>
    <t>External emergency stop in zone 2 pressed</t>
  </si>
  <si>
    <t>Monitoring error: height adjustment infeed rotary table</t>
  </si>
  <si>
    <t>Droogblazen leidingen afgebroken</t>
  </si>
  <si>
    <t xml:space="preserve">Druk Farma perslucht (CADI) te laag voor Droogblazen leidingen </t>
  </si>
  <si>
    <t>Droogblazen leidingen actief</t>
  </si>
  <si>
    <t>Droogblazen leidingen beëindigd</t>
  </si>
  <si>
    <t xml:space="preserve">Druk Farma perslucht (CADI) te hoog voor Droogblazen leidingen </t>
  </si>
  <si>
    <t>Review</t>
  </si>
  <si>
    <t>no</t>
  </si>
  <si>
    <t>53M1</t>
  </si>
  <si>
    <t>Störung Profinet Station 2 Busmodul SPS Dezentral</t>
  </si>
  <si>
    <t>Störung Profinet Station 3 Sicherheitsschaltgerät 1</t>
  </si>
  <si>
    <t>Fault Profinet: station 2  - bus module of PLC distributed I/O</t>
  </si>
  <si>
    <t>Fault Profinet: station 3 - Safety relay 1</t>
  </si>
  <si>
    <t>Störung Medienbereitstellung Leitungen WFI ausblasen</t>
  </si>
  <si>
    <t>Anforderung M4 WFI Leitungen ausblasen bauseits aktiv</t>
  </si>
  <si>
    <t>Request to purge M4 WFI supply lines active at site</t>
  </si>
  <si>
    <t>Fault: provision of medium to purge WFI supply lines</t>
  </si>
  <si>
    <t>E35.4</t>
  </si>
  <si>
    <t>Bauseitige WFI Versorgung nicht bereit</t>
  </si>
  <si>
    <t>WFI supply at site not ready</t>
  </si>
  <si>
    <t>I35.3</t>
  </si>
  <si>
    <t>A35.5</t>
  </si>
  <si>
    <t>Luftströmungsdruck Abluft zu niedrig</t>
  </si>
  <si>
    <t>Air flow pressure of extracted air too low</t>
  </si>
  <si>
    <t>53B1</t>
  </si>
  <si>
    <t>I32.6</t>
  </si>
  <si>
    <t>Störung Klappe Absaugung</t>
  </si>
  <si>
    <t>Fault: extraction flap</t>
  </si>
  <si>
    <t>Objektstau Einlaufdrehteller</t>
  </si>
  <si>
    <t>Too many containers on infeed rotary table</t>
  </si>
  <si>
    <t>Infeed belt</t>
  </si>
  <si>
    <t>Objektstau Einlaufband 2</t>
  </si>
  <si>
    <t>Container build-up on infeed belt 2</t>
  </si>
  <si>
    <t>AI864</t>
  </si>
  <si>
    <t>I40.7</t>
  </si>
  <si>
    <t>I41.0</t>
  </si>
  <si>
    <t>Störung LF</t>
  </si>
  <si>
    <t>Servicefunktion: Maschinenbetrieb ohne LF</t>
  </si>
  <si>
    <t>Service function: machine operation without LF</t>
  </si>
  <si>
    <t>Fault: LF</t>
  </si>
  <si>
    <t>IFC - VL1 - Vial washer</t>
  </si>
  <si>
    <t>Wasmachine</t>
  </si>
  <si>
    <t>Iwein Lagaet, Elisa Ots</t>
  </si>
  <si>
    <t>Pfizer - Marnix Van Rompaey</t>
  </si>
  <si>
    <t>AS-I1-21</t>
  </si>
  <si>
    <t>Formaatdelen geplaatst &lt;Button 304&gt;</t>
  </si>
  <si>
    <t>Gelieve de sensoren te teachen &lt;Button 305&gt;</t>
  </si>
  <si>
    <t>AI800</t>
  </si>
  <si>
    <t>I34.5 / I34.6</t>
  </si>
  <si>
    <t>Überwachung: Luftströmungsgeschwindigkeit am LF</t>
  </si>
  <si>
    <t>Monitoring error: air flow velocity at LF</t>
  </si>
  <si>
    <t>Servicefunction</t>
  </si>
  <si>
    <t>PIW512</t>
  </si>
  <si>
    <t>Luftströmungsgeschwindigkeit am LF zu niedrig</t>
  </si>
  <si>
    <t>Air flow velocity at LF  too low</t>
  </si>
  <si>
    <t>Luftströmungsgeschwindigkeit am LF zu hoch</t>
  </si>
  <si>
    <t>Air flow velocity at LF too high</t>
  </si>
  <si>
    <t>Differenzdruck am HEPA-Filter des LF zu niedrig</t>
  </si>
  <si>
    <t>Differential pressure at HEPA filter of LF too low</t>
  </si>
  <si>
    <t>PIW514</t>
  </si>
  <si>
    <t>Differenzdruck am HEPA-Filter des LF zu hoch</t>
  </si>
  <si>
    <t>Differential pressure at HEPA filter of LF too high</t>
  </si>
  <si>
    <t>Überwachung HEPA-Filter des LF</t>
  </si>
  <si>
    <t>Monitoring HEPA filter of LF</t>
  </si>
  <si>
    <t>Storing Profinet station 2 - bus module decentrale I/O PLC</t>
  </si>
  <si>
    <t>Storing Profinet station 3 - veiligheidsrelais 1</t>
  </si>
  <si>
    <t>Storing Profinet station 6 - bus module decentrale I/O PLC</t>
  </si>
  <si>
    <t>Storing Profinet station 5 - bus module decentrale I/O PLC</t>
  </si>
  <si>
    <t>Storing Profinet station 7 - ventiel eiland</t>
  </si>
  <si>
    <t>Storing Profinet station 8 - Grijper instelling aan invoer</t>
  </si>
  <si>
    <t>Storing Profinet station 9 - Grijper instelling aan uitvoer</t>
  </si>
  <si>
    <t>Maximum accumulatie op aanvoerband 2</t>
  </si>
  <si>
    <t>Aanvoerband 1 - Storing</t>
  </si>
  <si>
    <t>Aanvoerband 2 - Storing</t>
  </si>
  <si>
    <t>Automaat uit - Aanvoerband 1</t>
  </si>
  <si>
    <t>Automaat uit - Aanvoerband 2</t>
  </si>
  <si>
    <t>Aanvoerband 3 - Storing</t>
  </si>
  <si>
    <t>Automaat uit - Aanvoerband 3</t>
  </si>
  <si>
    <t>Maximum accumulatie op invoerdraaitafel</t>
  </si>
  <si>
    <t>Klep V1.3 Drogen met farma (CADI) perslucht vials extern - Niet gesloten</t>
  </si>
  <si>
    <t>Klep V1.3 Drogen met farma (CADI) perslucht vials extern - Niet open</t>
  </si>
  <si>
    <t>Klep V1.2 Drogen met farma perslucht (CADI) intern - Niet open</t>
  </si>
  <si>
    <t>Klep V1.2 Drogen met farma perslucht (CADI) intern - Niet gesloten</t>
  </si>
  <si>
    <t>Klep SV1.4 Farma perslucht (CADI) voor reject vials - Niet gesloten</t>
  </si>
  <si>
    <t>Klep SV1.4 Farma perslucht (CADI) voor reject vials - Niet open</t>
  </si>
  <si>
    <t>Klep V4.5 WFI wassen extern - Niet gesloten</t>
  </si>
  <si>
    <t>Klep V4.5 WFI wassen extern - Niet open</t>
  </si>
  <si>
    <t>Klep V4.6 WFI wassen intern - Niet open</t>
  </si>
  <si>
    <t>Klep V4.6 WFI wassen intern - Niet gesloten</t>
  </si>
  <si>
    <t>Klep V4.8 Leegblazen WFI leiding - Niet gesloten</t>
  </si>
  <si>
    <t>Klep V4.8 Leegblazen WFI leiding - Niet open</t>
  </si>
  <si>
    <t>Klep V4.9 Leegblazen WFI leiding drainzijde - Niet gesloten</t>
  </si>
  <si>
    <t>Klep V4.9 Leegblazen WFI leiding drainzijde - Niet open</t>
  </si>
  <si>
    <t>Drainklep V4.10 WFI leiding - Niet gesloten</t>
  </si>
  <si>
    <t>Drainklep V4.10 WFI leiding - Niet open</t>
  </si>
  <si>
    <t>Drainklep SV4.15 WFI leiding aanvoer - Niet gesloten</t>
  </si>
  <si>
    <t>Drainklep SV4.15 WFI leiding aanvoer - Niet open</t>
  </si>
  <si>
    <t>Hoofdklep WFI SV4.17 - Niet gesloten</t>
  </si>
  <si>
    <t>Hoofdklep WFI SV4.17 - Niet open</t>
  </si>
  <si>
    <t>Aanvraag openen bleedvalve 4.16 voor droogblazen WFI toevoerleidingen</t>
  </si>
  <si>
    <t>Geen vrijgave om WFI block klep 4.4 te openen - Storing</t>
  </si>
  <si>
    <t>Geen vrijgave om  WFI bleed klep 4.16 te openen - Storing</t>
  </si>
  <si>
    <t>Debiet dampafvoer te laag</t>
  </si>
  <si>
    <t>Registerklep dampafvoer - storing</t>
  </si>
  <si>
    <t>Automaat uit - Hoogteverstelling invoerdraaitafel</t>
  </si>
  <si>
    <t>Automaat Hoofdstroomkring uit - Reject uitvoer</t>
  </si>
  <si>
    <t>Noodstop ingedrukt - aanvoerband wasmachine</t>
  </si>
  <si>
    <t>Noodstop ingedrukt - invoerdraaitafel wasmachine</t>
  </si>
  <si>
    <t>Externe noodstop ingedruk - zone 1 (vialaanvoerzone)</t>
  </si>
  <si>
    <t>Externe noodstop ingedruk - zone 2 (grade C lokaal)</t>
  </si>
  <si>
    <t>Überwachung Sensoren Liegendes Objekt Einlauf 1</t>
  </si>
  <si>
    <t>Monitoring error sensors: Fallen container, infeed 1</t>
  </si>
  <si>
    <t>I73.2</t>
  </si>
  <si>
    <t>Überwachung Sensoren Liegendes Objekt Einlauf 2</t>
  </si>
  <si>
    <t>Monitoring error sensors: Fallen container, infeed 2</t>
  </si>
  <si>
    <t>I73.3</t>
  </si>
  <si>
    <t>Guard open infeed rotary table 1</t>
  </si>
  <si>
    <t>28S18</t>
  </si>
  <si>
    <t>Guard open infeed rotary table 2</t>
  </si>
  <si>
    <t>28S19</t>
  </si>
  <si>
    <t>Verkleidung offen Tür 10</t>
  </si>
  <si>
    <t>Guard door 10 open</t>
  </si>
  <si>
    <t>28S10</t>
  </si>
  <si>
    <t>Verkleidung offen Tür 11</t>
  </si>
  <si>
    <t>Guard door 11 open</t>
  </si>
  <si>
    <t>28S11</t>
  </si>
  <si>
    <t>Verkleidung offen Tür 12</t>
  </si>
  <si>
    <t>Guard door 12 open</t>
  </si>
  <si>
    <t>28S12</t>
  </si>
  <si>
    <t>Verkleidung offen Tür 13</t>
  </si>
  <si>
    <t>Guard door 13 open</t>
  </si>
  <si>
    <t>28S13</t>
  </si>
  <si>
    <t>Verkleidung offen Tür 14</t>
  </si>
  <si>
    <t>Guard door 14 open</t>
  </si>
  <si>
    <t>28S14</t>
  </si>
  <si>
    <t>Verkleidung offen Tür 15</t>
  </si>
  <si>
    <t>Guard door 15 open</t>
  </si>
  <si>
    <t>28S15</t>
  </si>
  <si>
    <t>Verkleidung offen Tür 16</t>
  </si>
  <si>
    <t>Guard door 16 open</t>
  </si>
  <si>
    <t>28S16</t>
  </si>
  <si>
    <t>Verkleidung offen Tür 17</t>
  </si>
  <si>
    <t>Guard door 17 open</t>
  </si>
  <si>
    <t>28S17</t>
  </si>
  <si>
    <t>Control power circuit protection switch triggered - Machine lighting under the baseplate</t>
  </si>
  <si>
    <t>27S1</t>
  </si>
  <si>
    <t>27S2</t>
  </si>
  <si>
    <t>Immediate stop button pressed rear FAU</t>
  </si>
  <si>
    <t>21FET1</t>
  </si>
  <si>
    <t>61dPT1</t>
  </si>
  <si>
    <t>Immediate stop button pressed front FAU</t>
  </si>
  <si>
    <t>AS-I1-23</t>
  </si>
  <si>
    <t>Deur 10 open</t>
  </si>
  <si>
    <t>Deur 11 open</t>
  </si>
  <si>
    <t>Deur 12 open</t>
  </si>
  <si>
    <t>Deur 13 open</t>
  </si>
  <si>
    <t>Deur 14 open</t>
  </si>
  <si>
    <t>Deur 15 open</t>
  </si>
  <si>
    <t>Deur 16 open</t>
  </si>
  <si>
    <t>Deur 17 open</t>
  </si>
  <si>
    <t>Deur invoer draaitafel 1 open</t>
  </si>
  <si>
    <t>Deur invoer draaitafel 2 open</t>
  </si>
  <si>
    <t>Onmiddelijke stopknop ingedrukt - voorzijde</t>
  </si>
  <si>
    <t>Onmiddelijke stopknop ingedrukt - achterzijde</t>
  </si>
  <si>
    <t>Automaat hoofdstroomkring uit - lichten in technische zone washer</t>
  </si>
  <si>
    <t>Kleine invoerdraaitafel baan 2 - Tegengeleiding ontkoppeld</t>
  </si>
  <si>
    <t>Kleine invoerdraaitafel baan 1 - Tegengeleiding ontkoppeld</t>
  </si>
  <si>
    <t>Gevallen vial gedetecteerd op invoerbaan 2</t>
  </si>
  <si>
    <t>Gevallen vial gedetecteerd op invoerbaan 1</t>
  </si>
  <si>
    <t>Sensor tegencontrole aan uitvoer - Sensorfout</t>
  </si>
  <si>
    <t>Druk Farma perslucht (CADI) - Sensorfout</t>
  </si>
  <si>
    <t>Druk WFI - Sensorfout</t>
  </si>
  <si>
    <t>Temperatuur WFI - Sensorfout</t>
  </si>
  <si>
    <t>Formaat aanpassing grijper aan invoer - Sensorfout</t>
  </si>
  <si>
    <t>Formaat aanpassing grijper aan uitvoer - Sensorfout</t>
  </si>
  <si>
    <t xml:space="preserve">Gevallen vial invoer 1 - Sensorfout </t>
  </si>
  <si>
    <t>Gevallen vial invoer 2 - Sensorfout</t>
  </si>
  <si>
    <t>Maximum accumulatie invoerdraaitafel - Sensorfout</t>
  </si>
  <si>
    <t>Maximum accumulatie aan aanvoerband 2 - Sensorfout</t>
  </si>
  <si>
    <t>53M2</t>
  </si>
  <si>
    <t>Communicatie met SCADA - Storing</t>
  </si>
  <si>
    <t>Kleine invoerdraaitafels - Storing</t>
  </si>
  <si>
    <t>Vialregistratie aan invoer - Sensorfout</t>
  </si>
  <si>
    <t>Profibus station 14 - Bus module Temperatuur metingen - Storing</t>
  </si>
  <si>
    <t>Veiligheidsrelais - Storing</t>
  </si>
  <si>
    <t>Automaat Hoofdstroomkring uit - Stopcontact Machine</t>
  </si>
  <si>
    <t>38ZS2/38ZS8</t>
  </si>
  <si>
    <t>38ZS4/38ZS9</t>
  </si>
  <si>
    <t>Te weinig vials aan invoerbaan 2</t>
  </si>
  <si>
    <t>Te weinig vials aan invoerbaan 1</t>
  </si>
  <si>
    <t>Too few containers at infeed 2</t>
  </si>
  <si>
    <t>Too few containers at infeed 1</t>
  </si>
  <si>
    <t>Infeed wheel 1 counterguide disengaged</t>
  </si>
  <si>
    <t>Fallen container - infeed 1</t>
  </si>
  <si>
    <t>Fallen container - infeed 2</t>
  </si>
  <si>
    <t>Infeed wheel 2 counterguide disengaged</t>
  </si>
  <si>
    <t>Storing Profinet station 4 - cam controller</t>
  </si>
  <si>
    <t>Review after meeting with B&amp;S</t>
  </si>
  <si>
    <t>56Y1_1-11A01</t>
  </si>
  <si>
    <t>Control power circuit protection switch triggered - height adjustment infeed rotary table</t>
  </si>
  <si>
    <t>21Y3_1-03V01-1</t>
  </si>
  <si>
    <t>21Y1_1-01V01-1</t>
  </si>
  <si>
    <t>21Y1_1-01V02-1</t>
  </si>
  <si>
    <t>21Y3_1-03V02-1</t>
  </si>
  <si>
    <t>21Y1_1-01V03-1</t>
  </si>
  <si>
    <t>21Y1_1-01V03-2</t>
  </si>
  <si>
    <t>21Y1_1-01V04-1</t>
  </si>
  <si>
    <t>21Y1_1-01V04-2</t>
  </si>
  <si>
    <t>21Y1_1-01V05-1</t>
  </si>
  <si>
    <t>21Y3_1-03V04-2</t>
  </si>
  <si>
    <t>21Y3_1-03V03-2</t>
  </si>
  <si>
    <t>Crosscheck colour pictures</t>
  </si>
  <si>
    <t>Verkleidung offen Einlaufdrehteller 1</t>
  </si>
  <si>
    <t>Verkleidung offen Einlaufdrehteller 2</t>
  </si>
  <si>
    <t>Spannungsüberwachung Hauptstromversorgung</t>
  </si>
  <si>
    <t>1US1</t>
  </si>
  <si>
    <t>I32.4</t>
  </si>
  <si>
    <t>Schutzschalter ausgelöst Steuerstromkreis - Empfängereinheit Tipptaster -30C1</t>
  </si>
  <si>
    <t>7F8</t>
  </si>
  <si>
    <t xml:space="preserve">Übertemperatur Schaltschrank </t>
  </si>
  <si>
    <t>4TS2</t>
  </si>
  <si>
    <t>I41.6</t>
  </si>
  <si>
    <t xml:space="preserve">Schutzschalter ausgelöst Spannungsversorgung 24V DC Eingangsmodul </t>
  </si>
  <si>
    <t>62F1</t>
  </si>
  <si>
    <t>I41.1</t>
  </si>
  <si>
    <t xml:space="preserve">Schutzschalter ausgelöst Spannungsversorgung 24V DC Ausgangssmodul </t>
  </si>
  <si>
    <t>Schutzschalter ausgelöst Spannungsversorgung 24V DC Eingangsmodul</t>
  </si>
  <si>
    <t>62F2</t>
  </si>
  <si>
    <t>62F3</t>
  </si>
  <si>
    <t>I41.2</t>
  </si>
  <si>
    <t>I41.3</t>
  </si>
  <si>
    <t xml:space="preserve">Schutzschalter ausgelöst Hauptstromkreis - Spannungsüberwachung Hauptstromversorgung </t>
  </si>
  <si>
    <t>1F1</t>
  </si>
  <si>
    <t>I41.5</t>
  </si>
  <si>
    <t xml:space="preserve">Schutzschalter ausgelöst Hauptstromkreis - Spannungsversorgung Netztrenneinrichtung LF </t>
  </si>
  <si>
    <t>I41.4</t>
  </si>
  <si>
    <t>Sofortstopp-Taste Bedienseite FAU gedrückt</t>
  </si>
  <si>
    <t>Sofortstopp-Taste Rückseite FAU gedrückt</t>
  </si>
  <si>
    <t>NOT-HALT betatigt extern 1 -60S1 - PLC extern</t>
  </si>
  <si>
    <t>NOT-HALT betatigt extern 2 -60S2 - PLC extern</t>
  </si>
  <si>
    <t>Fault main power supply</t>
  </si>
  <si>
    <t>Control power circuit protection switch triggered - Touch button receiver unit -30C1</t>
  </si>
  <si>
    <t>Main power circuit protection switch triggered -Voltage monitoring main power supply</t>
  </si>
  <si>
    <t>Temperature too high - Switch cabinet</t>
  </si>
  <si>
    <t>Control power circuit protection switch triggered - 24V DC output module</t>
  </si>
  <si>
    <t>Control power circuit protection switch triggered - 24V DC intput module</t>
  </si>
  <si>
    <t>Update after review</t>
  </si>
  <si>
    <t>Storing  hoofdvoeding</t>
  </si>
  <si>
    <t xml:space="preserve">Automaat uit - Voeding 24V </t>
  </si>
  <si>
    <t>Automaat uit - Drukknop ontvanger 30C1</t>
  </si>
  <si>
    <t xml:space="preserve">Automaat uit - 24V DC output </t>
  </si>
  <si>
    <t xml:space="preserve">Automaat uit - 24 DC input </t>
  </si>
  <si>
    <t>Main power circuit protection switch triggered - Main circuit breaker power supply LAF</t>
  </si>
  <si>
    <t xml:space="preserve">Automaat Hoodfstroomkring uit - Spanningsbewaking hoofdvoeding </t>
  </si>
  <si>
    <t xml:space="preserve">Automaat Hoofdstroomkring uit - Hoofdautomaat spanning LAF unit </t>
  </si>
  <si>
    <t>PLC-Intern</t>
  </si>
  <si>
    <t>DBX0.0</t>
  </si>
  <si>
    <t>DBX0.1</t>
  </si>
  <si>
    <t>DBX0.2</t>
  </si>
  <si>
    <t>DBX0.3</t>
  </si>
  <si>
    <t>DBX0.4</t>
  </si>
  <si>
    <t>DBX0.5</t>
  </si>
  <si>
    <t>DBX0.6</t>
  </si>
  <si>
    <t>DBX0.7</t>
  </si>
  <si>
    <t>DBX1.0</t>
  </si>
  <si>
    <t>DBX1.1</t>
  </si>
  <si>
    <t>DBX1.2</t>
  </si>
  <si>
    <t>DBX1.3</t>
  </si>
  <si>
    <t>DBX1.4</t>
  </si>
  <si>
    <t>DBX1.5</t>
  </si>
  <si>
    <t>DBX1.6</t>
  </si>
  <si>
    <t>DBX1.7</t>
  </si>
  <si>
    <t>DBX2.0</t>
  </si>
  <si>
    <t>DBX2.1</t>
  </si>
  <si>
    <t>DBX2.2</t>
  </si>
  <si>
    <t>DBX2.3</t>
  </si>
  <si>
    <t>DBX2.4</t>
  </si>
  <si>
    <t>DBX2.5</t>
  </si>
  <si>
    <t>DBX2.6</t>
  </si>
  <si>
    <t>DBX2.7</t>
  </si>
  <si>
    <t>DBX3.0</t>
  </si>
  <si>
    <t>DBX3.1</t>
  </si>
  <si>
    <t>DBX3.2</t>
  </si>
  <si>
    <t>DBX3.3</t>
  </si>
  <si>
    <t>DBX3.4</t>
  </si>
  <si>
    <t>DBX3.5</t>
  </si>
  <si>
    <t>DBX3.6</t>
  </si>
  <si>
    <t>DBX3.7</t>
  </si>
  <si>
    <t>DBX4.0</t>
  </si>
  <si>
    <t>DBX4.1</t>
  </si>
  <si>
    <t>DBX4.2</t>
  </si>
  <si>
    <t>DBX4.3</t>
  </si>
  <si>
    <t>DBX4.4</t>
  </si>
  <si>
    <t>DBX4.5</t>
  </si>
  <si>
    <t>DBX4.6</t>
  </si>
  <si>
    <t>DBX4.7</t>
  </si>
  <si>
    <t>DBX5.0</t>
  </si>
  <si>
    <t>DBX5.1</t>
  </si>
  <si>
    <t>DBX5.2</t>
  </si>
  <si>
    <t>DBX5.3</t>
  </si>
  <si>
    <t>DBX5.4</t>
  </si>
  <si>
    <t>DBX5.5</t>
  </si>
  <si>
    <t>DBX5.6</t>
  </si>
  <si>
    <t>DBX5.7</t>
  </si>
  <si>
    <t>DBX7.0</t>
  </si>
  <si>
    <t>DBX7.1</t>
  </si>
  <si>
    <t>DBX7.2</t>
  </si>
  <si>
    <t>DBX7.3</t>
  </si>
  <si>
    <t>DBX7.4</t>
  </si>
  <si>
    <t>DBX7.5</t>
  </si>
  <si>
    <t>DBX7.6</t>
  </si>
  <si>
    <t>DBX7.7</t>
  </si>
  <si>
    <t>DBX6.0</t>
  </si>
  <si>
    <t>DBX6.1</t>
  </si>
  <si>
    <t>DBX6.2</t>
  </si>
  <si>
    <t>DBX6.3</t>
  </si>
  <si>
    <t>DBX6.4</t>
  </si>
  <si>
    <t>DBX6.5</t>
  </si>
  <si>
    <t>DBX6.6</t>
  </si>
  <si>
    <t>DBX6.7</t>
  </si>
  <si>
    <t>DBX9.0</t>
  </si>
  <si>
    <t>DBX9.1</t>
  </si>
  <si>
    <t>DBX9.2</t>
  </si>
  <si>
    <t>DBX9.3</t>
  </si>
  <si>
    <t>DBX9.4</t>
  </si>
  <si>
    <t>DBX9.5</t>
  </si>
  <si>
    <t>DBX9.6</t>
  </si>
  <si>
    <t>DBX9.7</t>
  </si>
  <si>
    <t>DBX8.0</t>
  </si>
  <si>
    <t>DBX8.1</t>
  </si>
  <si>
    <t>DBX8.2</t>
  </si>
  <si>
    <t>DBX8.3</t>
  </si>
  <si>
    <t>DBX8.4</t>
  </si>
  <si>
    <t>DBX8.5</t>
  </si>
  <si>
    <t>DBX8.6</t>
  </si>
  <si>
    <t>DBX8.7</t>
  </si>
  <si>
    <t>DBX11.0</t>
  </si>
  <si>
    <t>DBX11.1</t>
  </si>
  <si>
    <t>DBX11.2</t>
  </si>
  <si>
    <t>DBX11.3</t>
  </si>
  <si>
    <t>DBX11.4</t>
  </si>
  <si>
    <t>DBX11.5</t>
  </si>
  <si>
    <t>DBX11.6</t>
  </si>
  <si>
    <t>DBX11.7</t>
  </si>
  <si>
    <t>DBX10.0</t>
  </si>
  <si>
    <t>DBX10.1</t>
  </si>
  <si>
    <t>DBX10.2</t>
  </si>
  <si>
    <t>DBX10.3</t>
  </si>
  <si>
    <t>DBX10.4</t>
  </si>
  <si>
    <t>DBX10.5</t>
  </si>
  <si>
    <t>DBX10.6</t>
  </si>
  <si>
    <t>DBX10.7</t>
  </si>
  <si>
    <t>DBX13.0</t>
  </si>
  <si>
    <t>DBX13.1</t>
  </si>
  <si>
    <t>DBX13.2</t>
  </si>
  <si>
    <t>DBX13.3</t>
  </si>
  <si>
    <t>DBX13.4</t>
  </si>
  <si>
    <t>DBX13.5</t>
  </si>
  <si>
    <t>DBX13.6</t>
  </si>
  <si>
    <t>DBX13.7</t>
  </si>
  <si>
    <t>DBX12.0</t>
  </si>
  <si>
    <t>DBX12.1</t>
  </si>
  <si>
    <t>DBX12.2</t>
  </si>
  <si>
    <t>DBX12.3</t>
  </si>
  <si>
    <t>DBX12.4</t>
  </si>
  <si>
    <t>DBX12.5</t>
  </si>
  <si>
    <t>DBX12.6</t>
  </si>
  <si>
    <t>DBX12.7</t>
  </si>
  <si>
    <t>DBX15.0</t>
  </si>
  <si>
    <t>DBX15.1</t>
  </si>
  <si>
    <t>DBX15.2</t>
  </si>
  <si>
    <t>DBX15.3</t>
  </si>
  <si>
    <t>DBX15.4</t>
  </si>
  <si>
    <t>DBX15.5</t>
  </si>
  <si>
    <t>DBX15.6</t>
  </si>
  <si>
    <t>DBX15.7</t>
  </si>
  <si>
    <t>DBX14.0</t>
  </si>
  <si>
    <t>DBX14.1</t>
  </si>
  <si>
    <t>DBX14.2</t>
  </si>
  <si>
    <t>DBX14.3</t>
  </si>
  <si>
    <t>DBX14.4</t>
  </si>
  <si>
    <t>DBX14.5</t>
  </si>
  <si>
    <t>DBX14.6</t>
  </si>
  <si>
    <t>DBX14.7</t>
  </si>
  <si>
    <t>DBX17.0</t>
  </si>
  <si>
    <t>DBX17.1</t>
  </si>
  <si>
    <t>DBX17.2</t>
  </si>
  <si>
    <t>DBX17.3</t>
  </si>
  <si>
    <t>DBX17.4</t>
  </si>
  <si>
    <t>DBX17.5</t>
  </si>
  <si>
    <t>DBX17.6</t>
  </si>
  <si>
    <t>DBX17.7</t>
  </si>
  <si>
    <t>DBX16.0</t>
  </si>
  <si>
    <t>DBX16.1</t>
  </si>
  <si>
    <t>DBX16.2</t>
  </si>
  <si>
    <t>DBX16.3</t>
  </si>
  <si>
    <t>DBX16.4</t>
  </si>
  <si>
    <t>DBX16.5</t>
  </si>
  <si>
    <t>DBX16.6</t>
  </si>
  <si>
    <t>DBX16.7</t>
  </si>
  <si>
    <t>DBX19.0</t>
  </si>
  <si>
    <t>DBX19.1</t>
  </si>
  <si>
    <t>DBX19.2</t>
  </si>
  <si>
    <t>DBX19.4</t>
  </si>
  <si>
    <t>DBX19.5</t>
  </si>
  <si>
    <t>DBX19.6</t>
  </si>
  <si>
    <t>DBX19.7</t>
  </si>
  <si>
    <t>DBX18.0</t>
  </si>
  <si>
    <t>DBX18.1</t>
  </si>
  <si>
    <t>DBX18.2</t>
  </si>
  <si>
    <t>DBX18.3</t>
  </si>
  <si>
    <t>DBX18.4</t>
  </si>
  <si>
    <t>DBX18.5</t>
  </si>
  <si>
    <t>DBX18.6</t>
  </si>
  <si>
    <t>DBX18.7</t>
  </si>
  <si>
    <t>DBX21.0</t>
  </si>
  <si>
    <t>DBX21.1</t>
  </si>
  <si>
    <t>DBX21.2</t>
  </si>
  <si>
    <t>DBX21.3</t>
  </si>
  <si>
    <t>DBX21.4</t>
  </si>
  <si>
    <t>DBX21.5</t>
  </si>
  <si>
    <t>DBX21.6</t>
  </si>
  <si>
    <t>DBX21.7</t>
  </si>
  <si>
    <t>DBX20.0</t>
  </si>
  <si>
    <t>DBX20.1</t>
  </si>
  <si>
    <t>DBX20.2</t>
  </si>
  <si>
    <t>DBX20.3</t>
  </si>
  <si>
    <t>DBX20.4</t>
  </si>
  <si>
    <t>DBX20.5</t>
  </si>
  <si>
    <t>DBX20.6</t>
  </si>
  <si>
    <t>DBX20.7</t>
  </si>
  <si>
    <t>DBX23.0</t>
  </si>
  <si>
    <t>DBX23.1</t>
  </si>
  <si>
    <t>DBX23.2</t>
  </si>
  <si>
    <t>DBX23.3</t>
  </si>
  <si>
    <t>DBX23.4</t>
  </si>
  <si>
    <t>DBX23.5</t>
  </si>
  <si>
    <t>DBX23.6</t>
  </si>
  <si>
    <t>DBX23.7</t>
  </si>
  <si>
    <t>DBX22.0</t>
  </si>
  <si>
    <t>DBX22.1</t>
  </si>
  <si>
    <t>DBX22.2</t>
  </si>
  <si>
    <t>DBX22.3</t>
  </si>
  <si>
    <t>DBX22.4</t>
  </si>
  <si>
    <t>DBX22.5</t>
  </si>
  <si>
    <t>DBX22.6</t>
  </si>
  <si>
    <t>DBX22.7</t>
  </si>
  <si>
    <t>DBX25.0</t>
  </si>
  <si>
    <t>DBX25.1</t>
  </si>
  <si>
    <t>DBX25.2</t>
  </si>
  <si>
    <t>DBX25.3</t>
  </si>
  <si>
    <t>DBX25.4</t>
  </si>
  <si>
    <t>DBX25.5</t>
  </si>
  <si>
    <t>DBX25.6</t>
  </si>
  <si>
    <t>DBX25.7</t>
  </si>
  <si>
    <t>DBX24.0</t>
  </si>
  <si>
    <t>DBX24.1</t>
  </si>
  <si>
    <t>DBX24.2</t>
  </si>
  <si>
    <t>DBX24.3</t>
  </si>
  <si>
    <t>DBX24.4</t>
  </si>
  <si>
    <t>DBX24.5</t>
  </si>
  <si>
    <t>DBX24.6</t>
  </si>
  <si>
    <t>DBX24.7</t>
  </si>
  <si>
    <t>DBX27.0</t>
  </si>
  <si>
    <t>DBX27.1</t>
  </si>
  <si>
    <t>DBX27.2</t>
  </si>
  <si>
    <t>DBX27.3</t>
  </si>
  <si>
    <t>DBX27.4</t>
  </si>
  <si>
    <t>DBX27.5</t>
  </si>
  <si>
    <t>DBX27.6</t>
  </si>
  <si>
    <t>DBX27.7</t>
  </si>
  <si>
    <t>DBX26.0</t>
  </si>
  <si>
    <t>DBX26.1</t>
  </si>
  <si>
    <t>DBX26.2</t>
  </si>
  <si>
    <t>DBX26.3</t>
  </si>
  <si>
    <t>DBX26.4</t>
  </si>
  <si>
    <t>DBX26.5</t>
  </si>
  <si>
    <t>DBX26.6</t>
  </si>
  <si>
    <t>DBX26.7</t>
  </si>
  <si>
    <t>DBX29.0</t>
  </si>
  <si>
    <t>DBX29.1</t>
  </si>
  <si>
    <t>DBX29.2</t>
  </si>
  <si>
    <t>DBX29.3</t>
  </si>
  <si>
    <t>DBX29.4</t>
  </si>
  <si>
    <t>DBX29.5</t>
  </si>
  <si>
    <t>DBX29.6</t>
  </si>
  <si>
    <t>DBX29.7</t>
  </si>
  <si>
    <t>DBX28.0</t>
  </si>
  <si>
    <t>DBX28.1</t>
  </si>
  <si>
    <t>DBX28.2</t>
  </si>
  <si>
    <t>DBX28.3</t>
  </si>
  <si>
    <t>DBX28.4</t>
  </si>
  <si>
    <t>DBX28.5</t>
  </si>
  <si>
    <t>DBX28.6</t>
  </si>
  <si>
    <t>DBX28.7</t>
  </si>
  <si>
    <t>DBX31.0</t>
  </si>
  <si>
    <t>DBX31.1</t>
  </si>
  <si>
    <t>DBX31.2</t>
  </si>
  <si>
    <t>DBX31.3</t>
  </si>
  <si>
    <t>DBX31.4</t>
  </si>
  <si>
    <t>DBX31.5</t>
  </si>
  <si>
    <t>DBX31.6</t>
  </si>
  <si>
    <t>DBX31.7</t>
  </si>
  <si>
    <t>DBX30.0</t>
  </si>
  <si>
    <t>DBX30.1</t>
  </si>
  <si>
    <t>DBX30.2</t>
  </si>
  <si>
    <t>DBX30.3</t>
  </si>
  <si>
    <t>DBX30.4</t>
  </si>
  <si>
    <t>DBX30.5</t>
  </si>
  <si>
    <t>DBX30.6</t>
  </si>
  <si>
    <t>DBX30.7</t>
  </si>
  <si>
    <t>DBX33.0</t>
  </si>
  <si>
    <t>DBX33.1</t>
  </si>
  <si>
    <t>DBX33.2</t>
  </si>
  <si>
    <t>DBX33.3</t>
  </si>
  <si>
    <t>DBX33.4</t>
  </si>
  <si>
    <t>DBX33.5</t>
  </si>
  <si>
    <t>DBX33.6</t>
  </si>
  <si>
    <t>DBX33.7</t>
  </si>
  <si>
    <t>DBX32.0</t>
  </si>
  <si>
    <t>DBX32.1</t>
  </si>
  <si>
    <t>DBX32.2</t>
  </si>
  <si>
    <t>DBX32.3</t>
  </si>
  <si>
    <t>DBX32.4</t>
  </si>
  <si>
    <t>DBX32.5</t>
  </si>
  <si>
    <t>DBX32.6</t>
  </si>
  <si>
    <t>DBX32.7</t>
  </si>
  <si>
    <t>DBX35.0</t>
  </si>
  <si>
    <t>DBX35.1</t>
  </si>
  <si>
    <t>DBX35.2</t>
  </si>
  <si>
    <t>DBX35.3</t>
  </si>
  <si>
    <t>DBX35.4</t>
  </si>
  <si>
    <t>DBX35.5</t>
  </si>
  <si>
    <t>DBX35.6</t>
  </si>
  <si>
    <t>DBX35.7</t>
  </si>
  <si>
    <t>DBX34.0</t>
  </si>
  <si>
    <t>DBX34.1</t>
  </si>
  <si>
    <t>DBX34.2</t>
  </si>
  <si>
    <t>DBX34.3</t>
  </si>
  <si>
    <t>DBX34.4</t>
  </si>
  <si>
    <t>DBX34.5</t>
  </si>
  <si>
    <t>DBX34.6</t>
  </si>
  <si>
    <t>DBX34.7</t>
  </si>
  <si>
    <t>DBX37.0</t>
  </si>
  <si>
    <t>DBX37.1</t>
  </si>
  <si>
    <t>DBX37.2</t>
  </si>
  <si>
    <t>DBX37.3</t>
  </si>
  <si>
    <t>DBX37.4</t>
  </si>
  <si>
    <t>DBX37.5</t>
  </si>
  <si>
    <t>DBX37.6</t>
  </si>
  <si>
    <t>DBX37.7</t>
  </si>
  <si>
    <t>DBX36.0</t>
  </si>
  <si>
    <t>DBX36.1</t>
  </si>
  <si>
    <t>DBX36.2</t>
  </si>
  <si>
    <t>DBX36.3</t>
  </si>
  <si>
    <t>DBX36.4</t>
  </si>
  <si>
    <t>DBX36.5</t>
  </si>
  <si>
    <t>DBX36.6</t>
  </si>
  <si>
    <t>DBX36.7</t>
  </si>
  <si>
    <t>DBX39.0</t>
  </si>
  <si>
    <t>DBX39.1</t>
  </si>
  <si>
    <t>DBX39.2</t>
  </si>
  <si>
    <t>DBX39.3</t>
  </si>
  <si>
    <t>DBX39.4</t>
  </si>
  <si>
    <t>DBX39.5</t>
  </si>
  <si>
    <t>DBX39.6</t>
  </si>
  <si>
    <t>DBX39.7</t>
  </si>
  <si>
    <t>DBX38.0</t>
  </si>
  <si>
    <t>DBX38.1</t>
  </si>
  <si>
    <t>DBX38.2</t>
  </si>
  <si>
    <t>DBX38.3</t>
  </si>
  <si>
    <t>DBX38.4</t>
  </si>
  <si>
    <t>DBX38.5</t>
  </si>
  <si>
    <t>DBX38.6</t>
  </si>
  <si>
    <t>DBX38.7</t>
  </si>
  <si>
    <t>DBX41.0</t>
  </si>
  <si>
    <t>DBX41.1</t>
  </si>
  <si>
    <t>DBX41.2</t>
  </si>
  <si>
    <t>DBX41.3</t>
  </si>
  <si>
    <t>DBX41.4</t>
  </si>
  <si>
    <t>DBX41.5</t>
  </si>
  <si>
    <t>DBX41.6</t>
  </si>
  <si>
    <t>DBX41.7</t>
  </si>
  <si>
    <t>DBX40.0</t>
  </si>
  <si>
    <t>DBX40.1</t>
  </si>
  <si>
    <t>DBX40.2</t>
  </si>
  <si>
    <t>DBX40.3</t>
  </si>
  <si>
    <t>DBX40.4</t>
  </si>
  <si>
    <t>DBX40.5</t>
  </si>
  <si>
    <t>DBX40.6</t>
  </si>
  <si>
    <t>DBX40.7</t>
  </si>
  <si>
    <t>DBX43.0</t>
  </si>
  <si>
    <t>DBX43.1</t>
  </si>
  <si>
    <t>DBX43.2</t>
  </si>
  <si>
    <t>DBX43.3</t>
  </si>
  <si>
    <t>DBX43.4</t>
  </si>
  <si>
    <t>DBX43.5</t>
  </si>
  <si>
    <t>DBX43.6</t>
  </si>
  <si>
    <t>DBX43.7</t>
  </si>
  <si>
    <t>DBX42.0</t>
  </si>
  <si>
    <t>DBX42.1</t>
  </si>
  <si>
    <t>DBX42.2</t>
  </si>
  <si>
    <t>DBX42.3</t>
  </si>
  <si>
    <t>DBX42.4</t>
  </si>
  <si>
    <t>DBX42.5</t>
  </si>
  <si>
    <t>DBX42.6</t>
  </si>
  <si>
    <t>DBX42.7</t>
  </si>
  <si>
    <t>DBX45.0</t>
  </si>
  <si>
    <t>DBX45.1</t>
  </si>
  <si>
    <t>DBX45.2</t>
  </si>
  <si>
    <t>DBX45.3</t>
  </si>
  <si>
    <t>DBX45.4</t>
  </si>
  <si>
    <t>DBX45.5</t>
  </si>
  <si>
    <t>DBX45.6</t>
  </si>
  <si>
    <t>DBX45.7</t>
  </si>
  <si>
    <t>DBX44.0</t>
  </si>
  <si>
    <t>DBX44.1</t>
  </si>
  <si>
    <t>DBX44.2</t>
  </si>
  <si>
    <t>DBX44.3</t>
  </si>
  <si>
    <t>DBX44.4</t>
  </si>
  <si>
    <t>DBX44.5</t>
  </si>
  <si>
    <t>DBX44.6</t>
  </si>
  <si>
    <t>DBX44.7</t>
  </si>
  <si>
    <t>DBX47.0</t>
  </si>
  <si>
    <t>DBX47.1</t>
  </si>
  <si>
    <t>DBX47.2</t>
  </si>
  <si>
    <t>DBX47.3</t>
  </si>
  <si>
    <t>DBX47.4</t>
  </si>
  <si>
    <t>DBX47.5</t>
  </si>
  <si>
    <t>DBX47.6</t>
  </si>
  <si>
    <t>DBX47.7</t>
  </si>
  <si>
    <t>DBX46.0</t>
  </si>
  <si>
    <t>DBX46.1</t>
  </si>
  <si>
    <t>DBX46.2</t>
  </si>
  <si>
    <t>DBX46.3</t>
  </si>
  <si>
    <t>DBX46.4</t>
  </si>
  <si>
    <t>DBX46.5</t>
  </si>
  <si>
    <t>DBX46.6</t>
  </si>
  <si>
    <t>DBX46.7</t>
  </si>
  <si>
    <t>DBX49.0</t>
  </si>
  <si>
    <t>DBX49.1</t>
  </si>
  <si>
    <t>DBX49.2</t>
  </si>
  <si>
    <t>DBX49.3</t>
  </si>
  <si>
    <t>DBX49.4</t>
  </si>
  <si>
    <t>DBX49.5</t>
  </si>
  <si>
    <t>DBX49.6</t>
  </si>
  <si>
    <t>DBX49.7</t>
  </si>
  <si>
    <t>DBX48.0</t>
  </si>
  <si>
    <t>DBX48.1</t>
  </si>
  <si>
    <t>DBX48.2</t>
  </si>
  <si>
    <t>DBX48.3</t>
  </si>
  <si>
    <t>DBX48.4</t>
  </si>
  <si>
    <t>DBX48.5</t>
  </si>
  <si>
    <t>DBX48.6</t>
  </si>
  <si>
    <t>DBX48.7</t>
  </si>
  <si>
    <t>DBX50.0</t>
  </si>
  <si>
    <t>DBX50.1</t>
  </si>
  <si>
    <t>DBX50.2</t>
  </si>
  <si>
    <t>DBX50.3</t>
  </si>
  <si>
    <t>DBX50.4</t>
  </si>
  <si>
    <t>DBX50.5</t>
  </si>
  <si>
    <t>DBX50.6</t>
  </si>
  <si>
    <t>DBX50.7</t>
  </si>
  <si>
    <t>DBX53.0</t>
  </si>
  <si>
    <t>DBX53.1</t>
  </si>
  <si>
    <t>DBX53.2</t>
  </si>
  <si>
    <t>DBX53.3</t>
  </si>
  <si>
    <t>DBX53.4</t>
  </si>
  <si>
    <t>DBX53.5</t>
  </si>
  <si>
    <t>DBX53.6</t>
  </si>
  <si>
    <t>DBX53.7</t>
  </si>
  <si>
    <t>DBX52.0</t>
  </si>
  <si>
    <t>DBX52.1</t>
  </si>
  <si>
    <t>DBX52.2</t>
  </si>
  <si>
    <t>DBX52.3</t>
  </si>
  <si>
    <t>DBX52.4</t>
  </si>
  <si>
    <t>DBX52.5</t>
  </si>
  <si>
    <t>DBX52.6</t>
  </si>
  <si>
    <t>DBX52.7</t>
  </si>
  <si>
    <t>DBX55.0</t>
  </si>
  <si>
    <t>DBX55.1</t>
  </si>
  <si>
    <t>DBX55.2</t>
  </si>
  <si>
    <t>DBX55.3</t>
  </si>
  <si>
    <t>DBX55.4</t>
  </si>
  <si>
    <t>DBX55.5</t>
  </si>
  <si>
    <t>DBX55.6</t>
  </si>
  <si>
    <t>DBX55.7</t>
  </si>
  <si>
    <t>DBX54.0</t>
  </si>
  <si>
    <t>DBX54.1</t>
  </si>
  <si>
    <t>DBX54.2</t>
  </si>
  <si>
    <t>DBX54.3</t>
  </si>
  <si>
    <t>DBX54.4</t>
  </si>
  <si>
    <t>DBX54.5</t>
  </si>
  <si>
    <t>DBX54.6</t>
  </si>
  <si>
    <t>DBX54.7</t>
  </si>
  <si>
    <t>DBX57.7</t>
  </si>
  <si>
    <t>DBX56.0</t>
  </si>
  <si>
    <t>DBX56.1</t>
  </si>
  <si>
    <t>DBX56.2</t>
  </si>
  <si>
    <t>DBX56.3</t>
  </si>
  <si>
    <t>DBX56.4</t>
  </si>
  <si>
    <t>DBX56.5</t>
  </si>
  <si>
    <t>DBX56.6</t>
  </si>
  <si>
    <t>DBX56.7</t>
  </si>
  <si>
    <t>DBX59.0</t>
  </si>
  <si>
    <t>DBX59.1</t>
  </si>
  <si>
    <t>DBX59.2</t>
  </si>
  <si>
    <t>DBX59.3</t>
  </si>
  <si>
    <t>DBX59.4</t>
  </si>
  <si>
    <t>DBX59.5</t>
  </si>
  <si>
    <t>DBX59.6</t>
  </si>
  <si>
    <t>DBX59.7</t>
  </si>
  <si>
    <t>DBX58.0</t>
  </si>
  <si>
    <t>DBX58.1</t>
  </si>
  <si>
    <t>DBX58.2</t>
  </si>
  <si>
    <t>DBX58.3</t>
  </si>
  <si>
    <t>DBX58.4</t>
  </si>
  <si>
    <t>DBX58.5</t>
  </si>
  <si>
    <t>DBX58.6</t>
  </si>
  <si>
    <t>DBX58.7</t>
  </si>
  <si>
    <t>DBX61.0</t>
  </si>
  <si>
    <t>DBX61.1</t>
  </si>
  <si>
    <t>DBX61.2</t>
  </si>
  <si>
    <t>DBX61.3</t>
  </si>
  <si>
    <t>DBX61.4</t>
  </si>
  <si>
    <t>DBX61.5</t>
  </si>
  <si>
    <t>DBX61.6</t>
  </si>
  <si>
    <t>DBX61.7</t>
  </si>
  <si>
    <t>DBX60.0</t>
  </si>
  <si>
    <t>DBX60.1</t>
  </si>
  <si>
    <t>DBX60.2</t>
  </si>
  <si>
    <t>DBX60.3</t>
  </si>
  <si>
    <t>DBX60.4</t>
  </si>
  <si>
    <t>DBX60.5</t>
  </si>
  <si>
    <t>DBX60.6</t>
  </si>
  <si>
    <t>DBX60.7</t>
  </si>
  <si>
    <t>DBX63.0</t>
  </si>
  <si>
    <t>DBX63.1</t>
  </si>
  <si>
    <t>DBX63.2</t>
  </si>
  <si>
    <t>DBX63.3</t>
  </si>
  <si>
    <t>DBX63.4</t>
  </si>
  <si>
    <t>DBX63.5</t>
  </si>
  <si>
    <t>DBX63.6</t>
  </si>
  <si>
    <t>DBX63.7</t>
  </si>
  <si>
    <t>DBX62.0</t>
  </si>
  <si>
    <t>DBX62.1</t>
  </si>
  <si>
    <t>DBX62.2</t>
  </si>
  <si>
    <t>DBX62.3</t>
  </si>
  <si>
    <t>DBX62.4</t>
  </si>
  <si>
    <t>DBX62.5</t>
  </si>
  <si>
    <t>DBX62.6</t>
  </si>
  <si>
    <t>DBX62.7</t>
  </si>
  <si>
    <t>DBX65.0</t>
  </si>
  <si>
    <t>DBX65.1</t>
  </si>
  <si>
    <t>DBX65.2</t>
  </si>
  <si>
    <t>DBX65.3</t>
  </si>
  <si>
    <t>DBX65.4</t>
  </si>
  <si>
    <t>DBX65.5</t>
  </si>
  <si>
    <t>DBX65.6</t>
  </si>
  <si>
    <t>DBX65.7</t>
  </si>
  <si>
    <t>DBX64.0</t>
  </si>
  <si>
    <t>DBX64.1</t>
  </si>
  <si>
    <t>DBX64.2</t>
  </si>
  <si>
    <t>DBX64.3</t>
  </si>
  <si>
    <t>DBX64.4</t>
  </si>
  <si>
    <t>DBX64.5</t>
  </si>
  <si>
    <t>DBX64.6</t>
  </si>
  <si>
    <t>DBX64.7</t>
  </si>
  <si>
    <t>DBX67.0</t>
  </si>
  <si>
    <t>DBX67.1</t>
  </si>
  <si>
    <t>DBX67.2</t>
  </si>
  <si>
    <t>DBX67.3</t>
  </si>
  <si>
    <t>DBX67.4</t>
  </si>
  <si>
    <t>DBX67.5</t>
  </si>
  <si>
    <t>DBX67.6</t>
  </si>
  <si>
    <t>DBX67.7</t>
  </si>
  <si>
    <t>DBX66.0</t>
  </si>
  <si>
    <t>DBX66.1</t>
  </si>
  <si>
    <t>DBX66.2</t>
  </si>
  <si>
    <t>DBX66.3</t>
  </si>
  <si>
    <t>DBX66.4</t>
  </si>
  <si>
    <t>DBX66.5</t>
  </si>
  <si>
    <t>DBX66.6</t>
  </si>
  <si>
    <t>DBX66.7</t>
  </si>
  <si>
    <t>DBX69.0</t>
  </si>
  <si>
    <t>DBX69.1</t>
  </si>
  <si>
    <t>DBX69.2</t>
  </si>
  <si>
    <t>DBX69.3</t>
  </si>
  <si>
    <t>DBX69.4</t>
  </si>
  <si>
    <t>DBX69.5</t>
  </si>
  <si>
    <t>DBX69.6</t>
  </si>
  <si>
    <t>DBX69.7</t>
  </si>
  <si>
    <t>DBX68.0</t>
  </si>
  <si>
    <t>DBX68.1</t>
  </si>
  <si>
    <t>DBX68.2</t>
  </si>
  <si>
    <t>DBX68.3</t>
  </si>
  <si>
    <t>DBX68.4</t>
  </si>
  <si>
    <t>DBX68.5</t>
  </si>
  <si>
    <t>DBX68.6</t>
  </si>
  <si>
    <t>DBX68.7</t>
  </si>
  <si>
    <t>DBX71.0</t>
  </si>
  <si>
    <t>DBX71.1</t>
  </si>
  <si>
    <t>DBX71.2</t>
  </si>
  <si>
    <t>DBX71.3</t>
  </si>
  <si>
    <t>DBX71.4</t>
  </si>
  <si>
    <t>DBX71.5</t>
  </si>
  <si>
    <t>DBX71.6</t>
  </si>
  <si>
    <t>DBX71.7</t>
  </si>
  <si>
    <t>DBX70.0</t>
  </si>
  <si>
    <t>DBX70.1</t>
  </si>
  <si>
    <t>DBX70.2</t>
  </si>
  <si>
    <t>DBX70.3</t>
  </si>
  <si>
    <t>DBX70.4</t>
  </si>
  <si>
    <t>DBX70.5</t>
  </si>
  <si>
    <t>DBX70.6</t>
  </si>
  <si>
    <t>DBX70.7</t>
  </si>
  <si>
    <t>DBX73.0</t>
  </si>
  <si>
    <t>DBX73.1</t>
  </si>
  <si>
    <t>DBX73.2</t>
  </si>
  <si>
    <t>DBX73.3</t>
  </si>
  <si>
    <t>DBX73.4</t>
  </si>
  <si>
    <t>DBX73.5</t>
  </si>
  <si>
    <t>DBX73.6</t>
  </si>
  <si>
    <t>DBX73.7</t>
  </si>
  <si>
    <t>DBX72.0</t>
  </si>
  <si>
    <t>DBX72.1</t>
  </si>
  <si>
    <t>DBX72.2</t>
  </si>
  <si>
    <t>DBX72.3</t>
  </si>
  <si>
    <t>DBX72.4</t>
  </si>
  <si>
    <t>DBX72.5</t>
  </si>
  <si>
    <t>DBX72.6</t>
  </si>
  <si>
    <t>DBX72.7</t>
  </si>
  <si>
    <t>DBX75.0</t>
  </si>
  <si>
    <t>DBX75.1</t>
  </si>
  <si>
    <t>DBX75.2</t>
  </si>
  <si>
    <t>DBX75.3</t>
  </si>
  <si>
    <t>DBX75.4</t>
  </si>
  <si>
    <t>DBX75.5</t>
  </si>
  <si>
    <t>DBX75.6</t>
  </si>
  <si>
    <t>DBX75.7</t>
  </si>
  <si>
    <t>DBX74.0</t>
  </si>
  <si>
    <t>DBX74.1</t>
  </si>
  <si>
    <t>DBX74.2</t>
  </si>
  <si>
    <t>DBX74.3</t>
  </si>
  <si>
    <t>DBX74.4</t>
  </si>
  <si>
    <t>DBX74.5</t>
  </si>
  <si>
    <t>DBX74.6</t>
  </si>
  <si>
    <t>DBX74.7</t>
  </si>
  <si>
    <t>DBX77.0</t>
  </si>
  <si>
    <t>DBX77.1</t>
  </si>
  <si>
    <t>DBX77.2</t>
  </si>
  <si>
    <t>DBX77.3</t>
  </si>
  <si>
    <t>DBX77.4</t>
  </si>
  <si>
    <t>DBX77.5</t>
  </si>
  <si>
    <t>DBX77.6</t>
  </si>
  <si>
    <t>DBX77.7</t>
  </si>
  <si>
    <t>DBX76.0</t>
  </si>
  <si>
    <t>DBX76.1</t>
  </si>
  <si>
    <t>DBX76.2</t>
  </si>
  <si>
    <t>DBX76.3</t>
  </si>
  <si>
    <t>DBX76.4</t>
  </si>
  <si>
    <t>DBX76.5</t>
  </si>
  <si>
    <t>DBX76.6</t>
  </si>
  <si>
    <t>DBX76.7</t>
  </si>
  <si>
    <t>DBX79.0</t>
  </si>
  <si>
    <t>DBX79.1</t>
  </si>
  <si>
    <t>DBX79.2</t>
  </si>
  <si>
    <t>DBX79.3</t>
  </si>
  <si>
    <t>DBX79.4</t>
  </si>
  <si>
    <t>DBX79.5</t>
  </si>
  <si>
    <t>DBX79.6</t>
  </si>
  <si>
    <t>DBX79.7</t>
  </si>
  <si>
    <t>DBX78.0</t>
  </si>
  <si>
    <t>DBX78.1</t>
  </si>
  <si>
    <t>DBX78.2</t>
  </si>
  <si>
    <t>DBX78.3</t>
  </si>
  <si>
    <t>DBX78.4</t>
  </si>
  <si>
    <t>DBX78.5</t>
  </si>
  <si>
    <t>DBX78.6</t>
  </si>
  <si>
    <t>DBX78.7</t>
  </si>
  <si>
    <t>DBX81.0</t>
  </si>
  <si>
    <t>DBX81.1</t>
  </si>
  <si>
    <t>DBX81.2</t>
  </si>
  <si>
    <t>DBX81.3</t>
  </si>
  <si>
    <t>DBX81.4</t>
  </si>
  <si>
    <t>DBX81.5</t>
  </si>
  <si>
    <t>DBX81.6</t>
  </si>
  <si>
    <t>DBX81.7</t>
  </si>
  <si>
    <t>DBX80.0</t>
  </si>
  <si>
    <t>DBX80.1</t>
  </si>
  <si>
    <t>DBX80.2</t>
  </si>
  <si>
    <t>DBX80.3</t>
  </si>
  <si>
    <t>DBX80.4</t>
  </si>
  <si>
    <t>DBX80.5</t>
  </si>
  <si>
    <t>DBX80.6</t>
  </si>
  <si>
    <t>DBX80.7</t>
  </si>
  <si>
    <t>DBX83.0</t>
  </si>
  <si>
    <t>DBX83.1</t>
  </si>
  <si>
    <t>DBX83.2</t>
  </si>
  <si>
    <t>DBX83.3</t>
  </si>
  <si>
    <t>DBX83.4</t>
  </si>
  <si>
    <t>DBX83.5</t>
  </si>
  <si>
    <t>DBX83.6</t>
  </si>
  <si>
    <t>DBX83.7</t>
  </si>
  <si>
    <t>DBX82.0</t>
  </si>
  <si>
    <t>DBX82.1</t>
  </si>
  <si>
    <t>DBX82.2</t>
  </si>
  <si>
    <t>DBX82.3</t>
  </si>
  <si>
    <t>DBX82.4</t>
  </si>
  <si>
    <t>DBX82.5</t>
  </si>
  <si>
    <t>DBX82.6</t>
  </si>
  <si>
    <t>DBX82.7</t>
  </si>
  <si>
    <t>DBX85.0</t>
  </si>
  <si>
    <t>DBX85.1</t>
  </si>
  <si>
    <t>DBX85.2</t>
  </si>
  <si>
    <t>DBX85.3</t>
  </si>
  <si>
    <t>DBX85.4</t>
  </si>
  <si>
    <t>DBX85.5</t>
  </si>
  <si>
    <t>DBX85.6</t>
  </si>
  <si>
    <t>DBX85.7</t>
  </si>
  <si>
    <t>DBX84.0</t>
  </si>
  <si>
    <t>DBX84.1</t>
  </si>
  <si>
    <t>DBX84.2</t>
  </si>
  <si>
    <t>DBX84.3</t>
  </si>
  <si>
    <t>DBX84.4</t>
  </si>
  <si>
    <t>DBX84.5</t>
  </si>
  <si>
    <t>DBX84.6</t>
  </si>
  <si>
    <t>DBX84.7</t>
  </si>
  <si>
    <t>DBX87.0</t>
  </si>
  <si>
    <t>DBX87.1</t>
  </si>
  <si>
    <t>DBX87.2</t>
  </si>
  <si>
    <t>DBX87.3</t>
  </si>
  <si>
    <t>DBX87.4</t>
  </si>
  <si>
    <t>DBX87.5</t>
  </si>
  <si>
    <t>DBX87.6</t>
  </si>
  <si>
    <t>DBX87.7</t>
  </si>
  <si>
    <t>DBX86.0</t>
  </si>
  <si>
    <t>DBX86.1</t>
  </si>
  <si>
    <t>DBX86.2</t>
  </si>
  <si>
    <t>DBX86.3</t>
  </si>
  <si>
    <t>DBX86.4</t>
  </si>
  <si>
    <t>DBX86.5</t>
  </si>
  <si>
    <t>DBX86.6</t>
  </si>
  <si>
    <t>DBX86.7</t>
  </si>
  <si>
    <t>DBX89.0</t>
  </si>
  <si>
    <t>DBX89.1</t>
  </si>
  <si>
    <t>DBX89.2</t>
  </si>
  <si>
    <t>DBX89.3</t>
  </si>
  <si>
    <t>DBX89.4</t>
  </si>
  <si>
    <t>DBX89.5</t>
  </si>
  <si>
    <t>DBX89.6</t>
  </si>
  <si>
    <t>DBX89.7</t>
  </si>
  <si>
    <t>DBX88.0</t>
  </si>
  <si>
    <t>DBX88.1</t>
  </si>
  <si>
    <t>DBX88.2</t>
  </si>
  <si>
    <t>DBX88.3</t>
  </si>
  <si>
    <t>DBX88.4</t>
  </si>
  <si>
    <t>DBX88.5</t>
  </si>
  <si>
    <t>DBX88.6</t>
  </si>
  <si>
    <t>DBX88.7</t>
  </si>
  <si>
    <t>DBX91.0</t>
  </si>
  <si>
    <t>DBX91.1</t>
  </si>
  <si>
    <t>DBX91.2</t>
  </si>
  <si>
    <t>DBX91.3</t>
  </si>
  <si>
    <t>DBX91.4</t>
  </si>
  <si>
    <t>DBX91.5</t>
  </si>
  <si>
    <t>DBX91.6</t>
  </si>
  <si>
    <t>DBX91.7</t>
  </si>
  <si>
    <t>DBX90.0</t>
  </si>
  <si>
    <t>DBX90.1</t>
  </si>
  <si>
    <t>DBX90.2</t>
  </si>
  <si>
    <t>DBX90.3</t>
  </si>
  <si>
    <t>DBX90.4</t>
  </si>
  <si>
    <t>DBX90.5</t>
  </si>
  <si>
    <t>DBX90.6</t>
  </si>
  <si>
    <t>DBX90.7</t>
  </si>
  <si>
    <t>DBX93.0</t>
  </si>
  <si>
    <t>DBX93.1</t>
  </si>
  <si>
    <t>DBX93.2</t>
  </si>
  <si>
    <t>DBX93.3</t>
  </si>
  <si>
    <t>DBX93.4</t>
  </si>
  <si>
    <t>DBX93.5</t>
  </si>
  <si>
    <t>DBX93.6</t>
  </si>
  <si>
    <t>DBX93.7</t>
  </si>
  <si>
    <t>DBX92.0</t>
  </si>
  <si>
    <t>DBX92.1</t>
  </si>
  <si>
    <t>DBX92.2</t>
  </si>
  <si>
    <t>DBX92.3</t>
  </si>
  <si>
    <t>DBX92.4</t>
  </si>
  <si>
    <t>DBX92.5</t>
  </si>
  <si>
    <t>DBX92.6</t>
  </si>
  <si>
    <t>DBX92.7</t>
  </si>
  <si>
    <t>DBX95.0</t>
  </si>
  <si>
    <t>DBX95.1</t>
  </si>
  <si>
    <t>DBX95.2</t>
  </si>
  <si>
    <t>DBX95.3</t>
  </si>
  <si>
    <t>DBX95.4</t>
  </si>
  <si>
    <t>DBX95.5</t>
  </si>
  <si>
    <t>DBX95.6</t>
  </si>
  <si>
    <t>DBX95.7</t>
  </si>
  <si>
    <t>DBX94.0</t>
  </si>
  <si>
    <t>DBX94.1</t>
  </si>
  <si>
    <t>DBX94.2</t>
  </si>
  <si>
    <t>DBX94.3</t>
  </si>
  <si>
    <t>DBX94.4</t>
  </si>
  <si>
    <t>DBX94.5</t>
  </si>
  <si>
    <t>DBX94.6</t>
  </si>
  <si>
    <t>DBX94.7</t>
  </si>
  <si>
    <t>DBX97.0</t>
  </si>
  <si>
    <t>DBX97.1</t>
  </si>
  <si>
    <t>DBX97.2</t>
  </si>
  <si>
    <t>DBX97.3</t>
  </si>
  <si>
    <t>DBX97.4</t>
  </si>
  <si>
    <t>DBX97.5</t>
  </si>
  <si>
    <t>DBX97.6</t>
  </si>
  <si>
    <t>DBX97.7</t>
  </si>
  <si>
    <t>DBX96.0</t>
  </si>
  <si>
    <t>DBX96.1</t>
  </si>
  <si>
    <t>DBX96.2</t>
  </si>
  <si>
    <t>DBX96.3</t>
  </si>
  <si>
    <t>DBX96.4</t>
  </si>
  <si>
    <t>DBX96.5</t>
  </si>
  <si>
    <t>DBX96.6</t>
  </si>
  <si>
    <t>DBX96.7</t>
  </si>
  <si>
    <t>DBX99.0</t>
  </si>
  <si>
    <t>DBX99.1</t>
  </si>
  <si>
    <t>DBX99.2</t>
  </si>
  <si>
    <t>DBX99.3</t>
  </si>
  <si>
    <t>DBX99.4</t>
  </si>
  <si>
    <t>DBX99.5</t>
  </si>
  <si>
    <t>DBX99.6</t>
  </si>
  <si>
    <t>DBX99.7</t>
  </si>
  <si>
    <t>DBX98.0</t>
  </si>
  <si>
    <t>DBX98.1</t>
  </si>
  <si>
    <t>DBX98.2</t>
  </si>
  <si>
    <t>DBX98.3</t>
  </si>
  <si>
    <t>DBX98.4</t>
  </si>
  <si>
    <t>DBX98.5</t>
  </si>
  <si>
    <t>DBX98.6</t>
  </si>
  <si>
    <t>DBX98.7</t>
  </si>
  <si>
    <t>DBX51.0</t>
  </si>
  <si>
    <t>DBX51.1</t>
  </si>
  <si>
    <t>DBX51.2</t>
  </si>
  <si>
    <t>DBX51.3</t>
  </si>
  <si>
    <t>DBX51.4</t>
  </si>
  <si>
    <t>DBX51.5</t>
  </si>
  <si>
    <t>DBX51.6</t>
  </si>
  <si>
    <t>DBX51.7</t>
  </si>
  <si>
    <t>DBX57.0</t>
  </si>
  <si>
    <t>DBX57.1</t>
  </si>
  <si>
    <t>DBX57.2</t>
  </si>
  <si>
    <t>DBX57.3</t>
  </si>
  <si>
    <t>DBX57.4</t>
  </si>
  <si>
    <t>DBX57.5</t>
  </si>
  <si>
    <t>DBX57.6</t>
  </si>
  <si>
    <t>A8</t>
  </si>
  <si>
    <t>Automaat Hoofdstroomkring uit - Ventilatie Schakelkast</t>
  </si>
  <si>
    <t>Automaat Hoofdstroomkring uit - Stopcontact Schakelkast</t>
  </si>
  <si>
    <t>Automaat Hoofdstroomkring uit - Verlichting Schakelkast</t>
  </si>
  <si>
    <t xml:space="preserve">Temperatuur schakelkast te hoog </t>
  </si>
  <si>
    <t>Verschildruk over HEPA filters van 'HEPA filtered air zone' te hoog</t>
  </si>
  <si>
    <t>Verschildruk over HEPA filters van 'HEPA filtered air zone' - Sensorfout</t>
  </si>
  <si>
    <t>Pfizer - Iwein Lagaet</t>
  </si>
  <si>
    <t xml:space="preserve">N/A </t>
  </si>
  <si>
    <t>HEPA filtered air zone' - Storing</t>
  </si>
  <si>
    <t>Servicefunctie - Machinegebruik zonder 'HEPA filtered air zone'</t>
  </si>
  <si>
    <t>A9</t>
  </si>
  <si>
    <t>Störung Profinet Station 10 Busmodul SPS Dezentral</t>
  </si>
  <si>
    <t>Fault Profinet: station 10 - bus module of PLC distributed I/O</t>
  </si>
  <si>
    <t>62U1.1</t>
  </si>
  <si>
    <t>Störung Profinet Station 21 Scalance</t>
  </si>
  <si>
    <t>Fault Profinet: station 21 scalance switch</t>
  </si>
  <si>
    <t>61U1</t>
  </si>
  <si>
    <t>Störung Profibus Station 9 Höhenverstellung Einlaufdrehteller</t>
  </si>
  <si>
    <t>Fault: Profibus station 9 - hight adjustment infeed rotarytable</t>
  </si>
  <si>
    <t>Storing Profinet station 10 - Bus module PLC remote I/O</t>
  </si>
  <si>
    <t>Storing Profinet station 21 - Scalance switch</t>
  </si>
  <si>
    <t>Profibus station 9 - Hoogteverstelling invoer draaitafel</t>
  </si>
  <si>
    <t>1F3</t>
  </si>
  <si>
    <t>Main power circuit protection switch triggered -Main circuit breaker power supply LAF</t>
  </si>
  <si>
    <t>1F4</t>
  </si>
  <si>
    <t>I41.7</t>
  </si>
  <si>
    <t>DBX19.3</t>
  </si>
  <si>
    <t>Nockendatenübertragung aktiv</t>
  </si>
  <si>
    <t>Cam data transmission active</t>
  </si>
  <si>
    <t>Dataoverdracht nokkenschakellar hoofdas actief</t>
  </si>
  <si>
    <t>B1</t>
  </si>
  <si>
    <t>Infeed belt 1+2</t>
  </si>
  <si>
    <t>I88.3</t>
  </si>
  <si>
    <t>Luchtsnelheid van 'HEPA filtered air zone' - Sensorfout</t>
  </si>
  <si>
    <t>Luchtsnelheid van 'HEPA filtered air zone' te laag</t>
  </si>
  <si>
    <t>Luchtsnelheid van 'HEPA filtered air zone' te hoog</t>
  </si>
  <si>
    <t>Verschildruk HEPA filter van 'HEPA filtered air zone' te laag</t>
  </si>
  <si>
    <t>Droogblazen beëindigd &lt;Button 301&gt;</t>
  </si>
  <si>
    <t>21011-73201-PCN0-A1</t>
  </si>
  <si>
    <t>gQTS PR#6103643</t>
  </si>
  <si>
    <t>B2</t>
  </si>
  <si>
    <t>Colour pictures</t>
  </si>
  <si>
    <t>Length : 1 byte</t>
  </si>
  <si>
    <t>Tag</t>
  </si>
  <si>
    <t>SCADA Intern</t>
  </si>
  <si>
    <t>Object type</t>
  </si>
  <si>
    <t>TAG Object status</t>
  </si>
  <si>
    <t>Intern</t>
  </si>
  <si>
    <t>Valve</t>
  </si>
  <si>
    <t>Motor</t>
  </si>
  <si>
    <t>Motor SP</t>
  </si>
  <si>
    <t>Colour Pictures Status</t>
  </si>
  <si>
    <t>Tunnel</t>
  </si>
  <si>
    <t>Aanvoerband_3</t>
  </si>
  <si>
    <t>Grote_invoerdraaitafel</t>
  </si>
  <si>
    <t>Kleine_invoerdraaitafel_links</t>
  </si>
  <si>
    <t>Kleine_invoerdraaitafel_rechts</t>
  </si>
  <si>
    <t>Naaldbeweging</t>
  </si>
  <si>
    <t>Uitvoerworm</t>
  </si>
  <si>
    <t>Invoerbaan_1</t>
  </si>
  <si>
    <t>Invoerbaan_2</t>
  </si>
  <si>
    <t>Uitvoerdetectie</t>
  </si>
  <si>
    <t>Stuurperslucht</t>
  </si>
  <si>
    <t>Noodstop_1</t>
  </si>
  <si>
    <t>Noodstop_2</t>
  </si>
  <si>
    <t>Noodstop_3</t>
  </si>
  <si>
    <t>Deur_1</t>
  </si>
  <si>
    <t>Deur_2</t>
  </si>
  <si>
    <t>Deur_3</t>
  </si>
  <si>
    <t>Deur_4</t>
  </si>
  <si>
    <t>Deur_5</t>
  </si>
  <si>
    <t>Deur_6</t>
  </si>
  <si>
    <t>Deur_7</t>
  </si>
  <si>
    <t>Deur_8</t>
  </si>
  <si>
    <t>Deur_uitvoerworm</t>
  </si>
  <si>
    <t>WFI</t>
  </si>
  <si>
    <t>RejectBin</t>
  </si>
  <si>
    <t>Invoersterwiel_1</t>
  </si>
  <si>
    <t>Invoersterwiel_2</t>
  </si>
  <si>
    <t>Invoersterwiel_groot</t>
  </si>
  <si>
    <t>Uitvoersterwiel</t>
  </si>
  <si>
    <t>Invoersper_1</t>
  </si>
  <si>
    <t>Invoersper_2</t>
  </si>
  <si>
    <t>Stuurperslucht_Laag</t>
  </si>
  <si>
    <t>Stuurperslucht_Naalden</t>
  </si>
  <si>
    <t>Stuurperslucht_Drukreduceerventiel</t>
  </si>
  <si>
    <t>Aanvoerbanden1_2</t>
  </si>
  <si>
    <t>Tegengeleiding_invoer_1</t>
  </si>
  <si>
    <t>Tegengeleiding_invoer_2</t>
  </si>
  <si>
    <t>Tegengeleiding_uitvoerworm</t>
  </si>
  <si>
    <t>Deur_10</t>
  </si>
  <si>
    <t>Deur_11</t>
  </si>
  <si>
    <t>Deur_12</t>
  </si>
  <si>
    <t>Deur_13</t>
  </si>
  <si>
    <t>Deur_14</t>
  </si>
  <si>
    <t>Deur_15</t>
  </si>
  <si>
    <t>Deur_16</t>
  </si>
  <si>
    <t>Deur_17</t>
  </si>
  <si>
    <t>Aanvoerband 1</t>
  </si>
  <si>
    <t>Aanvoerband 2</t>
  </si>
  <si>
    <t>Previous Tagname : 3920/Aanvoerband_3</t>
  </si>
  <si>
    <t>Previous Tagname : 3920/Grote_invoerdraaitafel</t>
  </si>
  <si>
    <t>Previous Tagname : 3920/Kleine_invoerdraaitafel_links</t>
  </si>
  <si>
    <t>Previous Tagname : 3920/Kleine_invoerdraaitafel_rechts</t>
  </si>
  <si>
    <t>Previous Tagname : 3920/Naaldbeweging</t>
  </si>
  <si>
    <t>Previous Tagname : 3920/Uitvoerworm</t>
  </si>
  <si>
    <t>Previous Tagname : 3920/Invoerbaan_1</t>
  </si>
  <si>
    <t>Previous Tagname : 3920/Invoerbaan_2</t>
  </si>
  <si>
    <t>Previous Tagname : 3920/WFI</t>
  </si>
  <si>
    <t>Previous Tagname : 3920/RejectBin</t>
  </si>
  <si>
    <t>Previous Tagname : 3920/Invoersterwiel_1</t>
  </si>
  <si>
    <t>Previous Tagname : 3920/Invoersterwiel_2</t>
  </si>
  <si>
    <t>Previous Tagname : 3920/Invoersterwiel_groot</t>
  </si>
  <si>
    <t>Previous Tagname : 3920/Uitvoersterwiel</t>
  </si>
  <si>
    <t>Previous Tagname : 3920/Invoersper_1</t>
  </si>
  <si>
    <t>Previous Tagname : 3920/Invoersper_2</t>
  </si>
  <si>
    <t>Previous Tagname : 3920/Stuurperslucht_Laag</t>
  </si>
  <si>
    <t>Previous Tagname : 3920/Stuurperslucht_Naalden</t>
  </si>
  <si>
    <t>Previous Tagname : 3920/Stuurperslucht_Drukreduceerventiel</t>
  </si>
  <si>
    <t>Previous Tagname : 3920/Aanvoerbanden1_2</t>
  </si>
  <si>
    <t>Previous Tagname : 3920/Tegengeleiding_invoer_1</t>
  </si>
  <si>
    <t>Previous Tagname : 3920/Tegengeleiding_invoer_2</t>
  </si>
  <si>
    <t>Previous Tagname : 3920/Tegengeleiding_uitvoerworm</t>
  </si>
  <si>
    <t>Previous Tagname : 3920/Deur_10</t>
  </si>
  <si>
    <t>Previous Tagname : 3920/Deur_11</t>
  </si>
  <si>
    <t>Previous Tagname : 3920/Deur_12</t>
  </si>
  <si>
    <t>Previous Tagname : 3920/Deur_13</t>
  </si>
  <si>
    <t>Previous Tagname : 3920/Deur_14</t>
  </si>
  <si>
    <t>Previous Tagname : 3920/Deur_15</t>
  </si>
  <si>
    <t>Previous Tagname : 3920/Deur_16</t>
  </si>
  <si>
    <t>Previous Tagname : 3920/Deur_17</t>
  </si>
  <si>
    <t>Previous Tagname : 3920/Aanvoerband 1</t>
  </si>
  <si>
    <t>Previous Tagname : 3920/Aanvoerband 2</t>
  </si>
  <si>
    <t>41Y3_4</t>
  </si>
  <si>
    <t>41Y1_2</t>
  </si>
  <si>
    <t>enkel visible indien waarde &lt;&gt;0
Previous Tagname : 3920/Tunnel</t>
  </si>
  <si>
    <t>enkel visible indien waarde &lt;&gt;0
Previous Tagname : 3920/Uitvoerdetectie</t>
  </si>
  <si>
    <t>opent popup stuurperslucht indien wannerr waarde &lt;&gt;0
Previous Tagname : 3920/Stuurperslucht</t>
  </si>
  <si>
    <t>enkel visible indien waarde &lt;&gt;0
Previous Tagname : 3920/Noodstop_1</t>
  </si>
  <si>
    <t>enkel visible indien waarde &lt;&gt;0
Previous Tagname : 3920/Noodstop_2</t>
  </si>
  <si>
    <t>enkel visible indien waarde &lt;&gt;0
Previous Tagname : 3920/Noodstop_3</t>
  </si>
  <si>
    <t>opent popup deuren indien wanneer waarde &lt;&gt;0; deurobject in popup enkel visible indien waarde &lt;&gt;0
Previous Tagname : 3920/Deur_1</t>
  </si>
  <si>
    <t>opent popup deuren indien wanneer waarde &lt;&gt;0; deurobject in popup enkel visible indien waarde &lt;&gt;0
Previous Tagname : 3920/Deur_2</t>
  </si>
  <si>
    <t>opent popup deuren indien wanneer waarde &lt;&gt;0; deurobject in popup enkel visible indien waarde &lt;&gt;0
Previous Tagname : 3920/Deur_3</t>
  </si>
  <si>
    <t>opent popup deuren indien wanneer waarde &lt;&gt;0; deurobject in popup enkel visible indien waarde &lt;&gt;0
Previous Tagname : 3920/Deur_4</t>
  </si>
  <si>
    <t>opent popup deuren indien wanneer waarde &lt;&gt;0; deurobject in popup enkel visible indien waarde &lt;&gt;0
Previous Tagname : 3920/Deur_5</t>
  </si>
  <si>
    <t>opent popup deuren indien wanneer waarde &lt;&gt;0; deurobject in popup enkel visible indien waarde &lt;&gt;0
Previous Tagname : 3920/Deur_6</t>
  </si>
  <si>
    <t>opent popup deuren indien wanneer waarde &lt;&gt;0; deurobject in popup enkel visible indien waarde &lt;&gt;0
Previous Tagname : 3920/Deur_7</t>
  </si>
  <si>
    <t>opent popup deuren indien wanneer waarde &lt;&gt;0; deurobject in popup enkel visible indien waarde &lt;&gt;0
Previous Tagname : 3920/Deur_8</t>
  </si>
  <si>
    <t>opent popup deuren indien wanneer waarde &lt;&gt;0; deurobject in popup enkel visible indien waarde &lt;&gt;0
Previous Tagname : 3920/Deur_uitvoerworm</t>
  </si>
  <si>
    <t>WSH_Wasmachine.pdl</t>
  </si>
  <si>
    <t>WSH_Popup_06_Aanvoerbanden1_2.pdl</t>
  </si>
  <si>
    <t>WSH_Wasmachine.pdl/ WSH_Popup_08_Deuren.pdl</t>
  </si>
  <si>
    <t>WSH_Popup_10_Stuurperslucht.pdl</t>
  </si>
  <si>
    <t>WSH/CP1_Tunnel</t>
  </si>
  <si>
    <t>WSH/CP2_Aanvoerband_3</t>
  </si>
  <si>
    <t>WSH/CP3_Grote_invoerdraaitafel</t>
  </si>
  <si>
    <t>WSH/CP4_Kleine_invoerdraaitafel_links</t>
  </si>
  <si>
    <t>WSH/CP5_Kleine_invoerdraaitafel_rechts</t>
  </si>
  <si>
    <t>WSH/CP6_Naaldbeweging</t>
  </si>
  <si>
    <t>WSH/CP7_Uitvoerworm</t>
  </si>
  <si>
    <t>WSH/CP8_Invoerbaan_1</t>
  </si>
  <si>
    <t>WSH/CP9_Invoerbaan_2</t>
  </si>
  <si>
    <t>WSH/CP10_Uitvoerdetectie</t>
  </si>
  <si>
    <t>WSH/CP11_Stuurperslucht</t>
  </si>
  <si>
    <t>WSH/CP12_Noodstop_1</t>
  </si>
  <si>
    <t>WSH/CP13_Noodstop_2</t>
  </si>
  <si>
    <t>WSH/CP14_Noodstop_3</t>
  </si>
  <si>
    <t>WSH/CP15_Deur_1</t>
  </si>
  <si>
    <t>WSH/CP16_Deur_2</t>
  </si>
  <si>
    <t>WSH/CP17_Deur_3</t>
  </si>
  <si>
    <t>WSH/CP18_Deur_4</t>
  </si>
  <si>
    <t>WSH/CP19_Deur_5</t>
  </si>
  <si>
    <t>WSH/CP20_Deur_6</t>
  </si>
  <si>
    <t>WSH/CP21_Deur_7</t>
  </si>
  <si>
    <t>WSH/CP22_Deur_8</t>
  </si>
  <si>
    <t>WSH/CP23_Deur_uitvoerworm</t>
  </si>
  <si>
    <t>WSH/CP24_WFI</t>
  </si>
  <si>
    <t>WSH/CP25_RejectBin</t>
  </si>
  <si>
    <t>WSH/CP26_Invoersterwiel_1</t>
  </si>
  <si>
    <t>WSH/CP27_Invoersterwiel_2</t>
  </si>
  <si>
    <t>WSH/CP28_Invoersterwiel_groot</t>
  </si>
  <si>
    <t>WSH/CP29_Uitvoersterwiel</t>
  </si>
  <si>
    <t>WSH/CP30_Invoersper_1</t>
  </si>
  <si>
    <t>WSH/CP31_Invoersper_2</t>
  </si>
  <si>
    <t>WSH/CP32_Stuurperslucht_Laag</t>
  </si>
  <si>
    <t>WSH/CP33_Stuurperslucht_Naalden</t>
  </si>
  <si>
    <t>WSH/CP34_Stuurperslucht_Drukreduceerventiel</t>
  </si>
  <si>
    <t>WSH/CP35_Aanvoerbanden1_2</t>
  </si>
  <si>
    <t>WSH/CP36_Tegengeleiding_invoer_1</t>
  </si>
  <si>
    <t>WSH/CP37_Tegengeleiding_invoer_2</t>
  </si>
  <si>
    <t>WSH/CP38_Tegengeleiding_uitvoerworm</t>
  </si>
  <si>
    <t>WSH/CP39_Deur_10</t>
  </si>
  <si>
    <t>WSH/CP40_Deur_11</t>
  </si>
  <si>
    <t>WSH/CP41_Deur_12</t>
  </si>
  <si>
    <t>WSH/CP42_Deur_13</t>
  </si>
  <si>
    <t>WSH/CP43_Deur_14</t>
  </si>
  <si>
    <t>WSH/CP44_Deur_15</t>
  </si>
  <si>
    <t>WSH/CP45_Deur_16</t>
  </si>
  <si>
    <t>WSH/CP46_Deur_17</t>
  </si>
  <si>
    <t>WSH/CP47_Aanvoerband 1</t>
  </si>
  <si>
    <t>WSH/CP48_Aanvoerband 2</t>
  </si>
  <si>
    <t>WSH/CP4_Kleine_invoerdraaitafel_links ; WSH/CP5_Kleine_invoerdraaitafel_rechts</t>
  </si>
  <si>
    <t>WSH/CP7_Uitvoerworm ; WSH/CP26_Invoersterwiel_1 ; WSH/CP27_Invoersterwiel_2 ; WSH/CP28_Invoersterwiel_groot ; WSH/CP29_Uitvoersterwiel</t>
  </si>
  <si>
    <t>WSH/CP11_Stuurperslucht ; WSH/CP32_Stuurperslucht_Laag</t>
  </si>
  <si>
    <t>WSH/CP6_Naaldbeweging ; WSH/CP11_Stuurperslucht ; WSH/CP33_Stuurperslucht_Naalden</t>
  </si>
  <si>
    <t>WSH/CP11_Stuurperslucht ; WSH/CP34_Stuurperslucht_Drukreduceerventiel</t>
  </si>
  <si>
    <t>WSH/CP4_Kleine_invoerdraaitafel_links ; WSH/CP36_Tegengeleiding_invoer_1</t>
  </si>
  <si>
    <t>WSH/CP5_Kleine_invoerdraaitafel_rechts ; WSH/CP37_Tegengeleiding_invoer_2</t>
  </si>
  <si>
    <t>WSH/CP7_Uitvoerworm ; WSH/CP38_Tegengeleiding_uitvoerworm</t>
  </si>
  <si>
    <t>WSH/CP35_Aanvoerbanden1_2 ; WSH/CP40_Deur_11</t>
  </si>
  <si>
    <t>WSH/CP35_Aanvoerbanden1_2 ; WSH/CP41_Deur_12</t>
  </si>
  <si>
    <t>WSH/CP35_Aanvoerbanden1_2 ; WSH/CP42_Deur_13</t>
  </si>
  <si>
    <t>WSH/CP35_Aanvoerbanden1_2 ; WSH/CP43_Deur_14</t>
  </si>
  <si>
    <t>WSH/CP35_Aanvoerbanden1_2 ; WSH/CP44_Deur_15</t>
  </si>
  <si>
    <t>WSH/CP35_Aanvoerbanden1_2 ; WSH/CP45_Deur_16</t>
  </si>
  <si>
    <t>WSH/CP35_Aanvoerbanden1_2 ; WSH/CP46_Deur_17</t>
  </si>
  <si>
    <t>WSH/CP35_Aanvoerbanden1_2 ; WSH/CP47_Aanvoerband 1</t>
  </si>
  <si>
    <t>WSH/CP35_Aanvoerbanden1_2 ; WSH/CP48_Aanvoerband 2</t>
  </si>
  <si>
    <t>WSH/CP2_Aanvoerband_3 ; WSH/CP35_Aanvoerbanden1_2 ; WSH/CP48_Aanvoerband 2</t>
  </si>
  <si>
    <t>Color Picture</t>
  </si>
  <si>
    <t>WSH</t>
  </si>
  <si>
    <t>VU WSH - Washer</t>
  </si>
  <si>
    <t>21011-73206-PCN0-A1</t>
  </si>
  <si>
    <t>IFC Sharepoint</t>
  </si>
  <si>
    <t>WinCC V7.5 SP2 Upd12</t>
  </si>
  <si>
    <t>VL03ENG01, VL03ENG02</t>
  </si>
  <si>
    <t>BEPUUSC102</t>
  </si>
  <si>
    <t>SC10201-SC10210</t>
  </si>
  <si>
    <t>VL01SVR01</t>
  </si>
  <si>
    <t>VL01SVR02</t>
  </si>
  <si>
    <t>B1236</t>
  </si>
  <si>
    <t>Implementation new color pictures, Added VL3 data</t>
  </si>
  <si>
    <t>Verkleidung offen Mousehole Einlauf</t>
  </si>
  <si>
    <t>Guard open mousehole infeed</t>
  </si>
  <si>
    <t>28S20</t>
  </si>
  <si>
    <t>B3</t>
  </si>
  <si>
    <t>NOT-HALT betätigt DHT</t>
  </si>
  <si>
    <t xml:space="preserve">Emergency stop button pressed at DHT </t>
  </si>
  <si>
    <t>Reject bin is vol. Gelieve leeg te maken en te bevestigen. &lt;Button 302&gt;</t>
  </si>
  <si>
    <t>Download van een ander vial type gedetecteerd. Gelieve alle formaatdelen te verwijderen! &lt;Button 303&gt;</t>
  </si>
  <si>
    <t xml:space="preserve">Noodstop ingedrukt - tunnel </t>
  </si>
  <si>
    <t>Container build-up on infeed belt 3</t>
  </si>
  <si>
    <t>Maximum accumulatie op aanvoerband 3</t>
  </si>
  <si>
    <t xml:space="preserve">Silhouette plaat aan kleine draaitafels niet geplaatst </t>
  </si>
  <si>
    <t>21011-73209-PCN0-A1</t>
  </si>
  <si>
    <t>Klejton Hotova</t>
  </si>
  <si>
    <t>Freeze list</t>
  </si>
  <si>
    <t>B4</t>
  </si>
  <si>
    <t>Formatunterschied zwischen FAU und DHT</t>
  </si>
  <si>
    <t>Format difference between FAU and DHT</t>
  </si>
  <si>
    <t>Jan Zink</t>
  </si>
  <si>
    <t>Changes before MediaFill</t>
  </si>
  <si>
    <t>21011-73260-PCN0-A1</t>
  </si>
  <si>
    <t>Washer en tunnel niet gedownload voor zelfde vialtype</t>
  </si>
  <si>
    <t>IFC - Vial Line 1</t>
  </si>
  <si>
    <t>B5</t>
  </si>
  <si>
    <t>Right infeed gate</t>
  </si>
  <si>
    <t>Femke Pinxten</t>
  </si>
  <si>
    <t>Noodstop extern</t>
  </si>
  <si>
    <t>enkel visible indien waarde &lt;&gt;0</t>
  </si>
  <si>
    <t>WSH_Wasmachine</t>
  </si>
  <si>
    <t>Alarm 10095 (infeed lane 1 - Left) and Alarm 10096 (infeed lane 2 - Right). Add color picture for "Noodstop extern"</t>
  </si>
  <si>
    <t>WSH/CP49_Noodstop_extern</t>
  </si>
  <si>
    <t>Hoorn / Buzzer</t>
  </si>
  <si>
    <t>Elke Fransen</t>
  </si>
  <si>
    <t>Update buzzers/horns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</si>
</sst>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32" x14ac:knownFonts="1">
    <font>
      <sz val="8"/>
      <name val="Arial"/>
      <family val="2"/>
    </font>
    <font>
      <sz val="11"/>
      <color theme="1"/>
      <name val="Calibri"/>
      <family val="2"/>
      <scheme val="minor"/>
    </font>
    <font>
      <sz val="10"/>
      <name val="Arial"/>
      <family val="2"/>
    </font>
    <font>
      <sz val="11"/>
      <name val="Arial"/>
      <family val="2"/>
    </font>
    <font>
      <b/>
      <sz val="11"/>
      <name val="Arial"/>
      <family val="2"/>
    </font>
    <font>
      <b/>
      <i/>
      <sz val="11"/>
      <name val="Arial"/>
      <family val="2"/>
    </font>
    <font>
      <sz val="6"/>
      <name val="Arial"/>
      <family val="2"/>
    </font>
    <font>
      <i/>
      <sz val="8"/>
      <name val="Arial"/>
      <family val="2"/>
    </font>
    <font>
      <sz val="7"/>
      <name val="Arial"/>
      <family val="2"/>
    </font>
    <font>
      <b/>
      <sz val="8"/>
      <name val="Tahoma"/>
      <family val="2"/>
    </font>
    <font>
      <sz val="8"/>
      <name val="Tahoma"/>
      <family val="2"/>
    </font>
    <font>
      <b/>
      <u/>
      <sz val="16"/>
      <name val="Arial"/>
      <family val="2"/>
    </font>
    <font>
      <sz val="10"/>
      <color indexed="9"/>
      <name val="Arial"/>
      <family val="2"/>
    </font>
    <font>
      <sz val="24"/>
      <name val="Arial"/>
      <family val="2"/>
    </font>
    <font>
      <sz val="8"/>
      <color indexed="9"/>
      <name val="Arial"/>
      <family val="2"/>
    </font>
    <font>
      <b/>
      <sz val="9"/>
      <name val="Tahoma"/>
      <family val="2"/>
    </font>
    <font>
      <sz val="9"/>
      <name val="Tahoma"/>
      <family val="2"/>
    </font>
    <font>
      <b/>
      <sz val="14"/>
      <name val="Arial"/>
      <family val="2"/>
    </font>
    <font>
      <sz val="18"/>
      <name val="Arial"/>
      <family val="2"/>
    </font>
    <font>
      <b/>
      <sz val="11"/>
      <color theme="0"/>
      <name val="Calibri"/>
      <family val="2"/>
      <scheme val="minor"/>
    </font>
    <font>
      <b/>
      <sz val="11"/>
      <color theme="1"/>
      <name val="Calibri"/>
      <family val="2"/>
      <scheme val="minor"/>
    </font>
    <font>
      <b/>
      <sz val="11"/>
      <name val="Calibri"/>
      <family val="2"/>
      <scheme val="minor"/>
    </font>
    <font>
      <sz val="11"/>
      <name val="Calibri"/>
      <family val="2"/>
      <scheme val="minor"/>
    </font>
    <font>
      <b/>
      <sz val="10"/>
      <name val="Arial"/>
      <family val="2"/>
    </font>
    <font>
      <sz val="8"/>
      <color indexed="10"/>
      <name val="Arial"/>
      <family val="2"/>
    </font>
    <font>
      <strike/>
      <sz val="8"/>
      <name val="Arial"/>
      <family val="2"/>
    </font>
    <font>
      <sz val="10"/>
      <color theme="0"/>
      <name val="Arial"/>
      <family val="2"/>
    </font>
    <font>
      <sz val="10"/>
      <color indexed="10"/>
      <name val="Arial"/>
      <family val="2"/>
    </font>
    <font>
      <strike/>
      <sz val="10"/>
      <color indexed="10"/>
      <name val="Arial"/>
      <family val="2"/>
    </font>
    <font>
      <sz val="8"/>
      <name val="Arial"/>
      <family val="2"/>
    </font>
    <font>
      <sz val="8"/>
      <color rgb="FFFF0000"/>
      <name val="Arial"/>
      <family val="2"/>
    </font>
    <font>
      <sz val="10"/>
      <color rgb="FFFF0000"/>
      <name val="Arial"/>
      <family val="2"/>
    </font>
  </fonts>
  <fills count="22">
    <fill>
      <patternFill patternType="none"/>
    </fill>
    <fill>
      <patternFill patternType="gray125"/>
    </fill>
    <fill>
      <patternFill patternType="solid">
        <fgColor indexed="12"/>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darkUp">
        <fgColor rgb="FFFFC000"/>
        <bgColor rgb="FFFFFF00"/>
      </patternFill>
    </fill>
    <fill>
      <patternFill patternType="solid">
        <fgColor theme="4"/>
        <bgColor indexed="64"/>
      </patternFill>
    </fill>
    <fill>
      <patternFill patternType="solid">
        <fgColor indexed="23"/>
        <bgColor indexed="64"/>
      </patternFill>
    </fill>
    <fill>
      <patternFill patternType="lightUp"/>
    </fill>
    <fill>
      <patternFill patternType="solid">
        <fgColor theme="0" tint="-0.24994659260841701"/>
        <bgColor indexed="64"/>
      </patternFill>
    </fill>
    <fill>
      <patternFill patternType="solid">
        <fgColor theme="0" tint="-0.49995422223578601"/>
        <bgColor indexed="64"/>
      </patternFill>
    </fill>
    <fill>
      <patternFill patternType="solid">
        <fgColor theme="3"/>
        <bgColor indexed="64"/>
      </patternFill>
    </fill>
    <fill>
      <patternFill patternType="solid">
        <fgColor indexed="17"/>
        <bgColor indexed="64"/>
      </patternFill>
    </fill>
    <fill>
      <patternFill patternType="solid">
        <fgColor rgb="FF7030A0"/>
        <bgColor indexed="64"/>
      </patternFill>
    </fill>
    <fill>
      <patternFill patternType="solid">
        <fgColor theme="8" tint="0.39997558519241921"/>
        <bgColor indexed="64"/>
      </patternFill>
    </fill>
    <fill>
      <patternFill patternType="solid">
        <fgColor theme="2" tint="-9.9948118533890809E-2"/>
        <bgColor indexed="64"/>
      </patternFill>
    </fill>
    <fill>
      <patternFill patternType="solid">
        <fgColor rgb="FF66FFFF"/>
        <bgColor indexed="64"/>
      </patternFill>
    </fill>
    <fill>
      <patternFill patternType="solid">
        <fgColor theme="7" tint="-0.24994659260841701"/>
        <bgColor indexed="64"/>
      </patternFill>
    </fill>
    <fill>
      <patternFill patternType="solid">
        <fgColor theme="0" tint="-0.14999847407452621"/>
        <bgColor indexed="64"/>
      </patternFill>
    </fill>
    <fill>
      <patternFill patternType="solid">
        <fgColor theme="0" tint="-0.249977111117893"/>
        <bgColor indexed="64"/>
      </patternFill>
    </fill>
  </fills>
  <borders count="8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top style="medium">
        <color auto="1"/>
      </top>
      <bottom/>
      <diagonal/>
    </border>
    <border>
      <left style="thin">
        <color auto="1"/>
      </left>
      <right/>
      <top/>
      <bottom/>
      <diagonal/>
    </border>
    <border>
      <left style="thin">
        <color auto="1"/>
      </left>
      <right/>
      <top/>
      <bottom style="medium">
        <color auto="1"/>
      </bottom>
      <diagonal/>
    </border>
    <border>
      <left/>
      <right style="thin">
        <color auto="1"/>
      </right>
      <top/>
      <bottom/>
      <diagonal/>
    </border>
    <border>
      <left/>
      <right style="thin">
        <color auto="1"/>
      </right>
      <top/>
      <bottom style="medium">
        <color auto="1"/>
      </bottom>
      <diagonal/>
    </border>
    <border>
      <left/>
      <right style="thin">
        <color auto="1"/>
      </right>
      <top style="medium">
        <color auto="1"/>
      </top>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thin">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auto="1"/>
      </left>
      <right/>
      <top/>
      <bottom style="thin">
        <color auto="1"/>
      </bottom>
      <diagonal/>
    </border>
    <border>
      <left style="thin">
        <color auto="1"/>
      </left>
      <right style="medium">
        <color auto="1"/>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right/>
      <top/>
      <bottom style="medium">
        <color auto="1"/>
      </bottom>
      <diagonal/>
    </border>
    <border>
      <left/>
      <right style="medium">
        <color auto="1"/>
      </right>
      <top style="medium">
        <color auto="1"/>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ck">
        <color auto="1"/>
      </left>
      <right/>
      <top style="thin">
        <color auto="1"/>
      </top>
      <bottom style="thin">
        <color auto="1"/>
      </bottom>
      <diagonal/>
    </border>
    <border>
      <left/>
      <right/>
      <top style="medium">
        <color auto="1"/>
      </top>
      <bottom style="medium">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top style="thin">
        <color auto="1"/>
      </top>
      <bottom style="hair">
        <color auto="1"/>
      </bottom>
      <diagonal/>
    </border>
    <border>
      <left/>
      <right style="hair">
        <color auto="1"/>
      </right>
      <top style="thin">
        <color auto="1"/>
      </top>
      <bottom style="hair">
        <color auto="1"/>
      </bottom>
      <diagonal/>
    </border>
    <border>
      <left style="hair">
        <color auto="1"/>
      </left>
      <right/>
      <top style="medium">
        <color auto="1"/>
      </top>
      <bottom style="thin">
        <color auto="1"/>
      </bottom>
      <diagonal/>
    </border>
    <border>
      <left/>
      <right style="hair">
        <color auto="1"/>
      </right>
      <top style="medium">
        <color auto="1"/>
      </top>
      <bottom style="thin">
        <color auto="1"/>
      </bottom>
      <diagonal/>
    </border>
    <border>
      <left style="hair">
        <color auto="1"/>
      </left>
      <right/>
      <top style="medium">
        <color auto="1"/>
      </top>
      <bottom style="hair">
        <color auto="1"/>
      </bottom>
      <diagonal/>
    </border>
    <border>
      <left/>
      <right style="hair">
        <color auto="1"/>
      </right>
      <top style="medium">
        <color auto="1"/>
      </top>
      <bottom style="hair">
        <color auto="1"/>
      </bottom>
      <diagonal/>
    </border>
    <border>
      <left/>
      <right style="thin">
        <color auto="1"/>
      </right>
      <top style="thin">
        <color auto="1"/>
      </top>
      <bottom/>
      <diagonal/>
    </border>
    <border>
      <left style="medium">
        <color auto="1"/>
      </left>
      <right style="thin">
        <color auto="1"/>
      </right>
      <top/>
      <bottom/>
      <diagonal/>
    </border>
    <border>
      <left style="thin">
        <color auto="1"/>
      </left>
      <right style="medium">
        <color indexed="64"/>
      </right>
      <top/>
      <bottom style="thin">
        <color auto="1"/>
      </bottom>
      <diagonal/>
    </border>
    <border>
      <left style="medium">
        <color auto="1"/>
      </left>
      <right/>
      <top/>
      <bottom/>
      <diagonal/>
    </border>
  </borders>
  <cellStyleXfs count="11">
    <xf numFmtId="0" fontId="0" fillId="0" borderId="1"/>
    <xf numFmtId="0" fontId="1" fillId="0" borderId="0"/>
    <xf numFmtId="0" fontId="29" fillId="0" borderId="1"/>
    <xf numFmtId="0" fontId="1" fillId="0" borderId="0"/>
    <xf numFmtId="0" fontId="2" fillId="0" borderId="0"/>
    <xf numFmtId="0" fontId="29" fillId="0" borderId="1"/>
    <xf numFmtId="0" fontId="1" fillId="0" borderId="0"/>
    <xf numFmtId="0" fontId="1" fillId="0" borderId="0"/>
    <xf numFmtId="0" fontId="29" fillId="0" borderId="1"/>
    <xf numFmtId="0" fontId="1" fillId="0" borderId="0"/>
    <xf numFmtId="0" fontId="1" fillId="0" borderId="0"/>
  </cellStyleXfs>
  <cellXfs count="326">
    <xf numFmtId="0" fontId="0" fillId="0" borderId="1" xfId="0"/>
    <xf numFmtId="0" fontId="3" fillId="0" borderId="0" xfId="0" applyFont="1" applyBorder="1"/>
    <xf numFmtId="0" fontId="4" fillId="0" borderId="2" xfId="0" applyFont="1" applyBorder="1"/>
    <xf numFmtId="0" fontId="5" fillId="0" borderId="3" xfId="0" applyFont="1" applyBorder="1"/>
    <xf numFmtId="0" fontId="0" fillId="0" borderId="4" xfId="0" applyBorder="1"/>
    <xf numFmtId="0" fontId="0" fillId="0" borderId="0" xfId="0" applyBorder="1"/>
    <xf numFmtId="0" fontId="0" fillId="0" borderId="0" xfId="0" applyBorder="1" applyAlignment="1">
      <alignment horizontal="center"/>
    </xf>
    <xf numFmtId="0" fontId="7" fillId="0" borderId="5" xfId="0" applyFont="1" applyBorder="1"/>
    <xf numFmtId="0" fontId="7" fillId="0" borderId="0" xfId="0" applyFont="1" applyBorder="1"/>
    <xf numFmtId="0" fontId="8" fillId="0" borderId="6" xfId="0" applyFont="1" applyBorder="1"/>
    <xf numFmtId="0" fontId="8" fillId="0" borderId="0" xfId="0" applyFont="1" applyBorder="1"/>
    <xf numFmtId="0" fontId="8" fillId="0" borderId="7" xfId="0" applyFont="1" applyBorder="1" applyAlignment="1">
      <alignment vertical="top"/>
    </xf>
    <xf numFmtId="0" fontId="8" fillId="0" borderId="7" xfId="0" applyFont="1" applyBorder="1" applyAlignment="1">
      <alignment vertical="top" wrapText="1"/>
    </xf>
    <xf numFmtId="0" fontId="8" fillId="0" borderId="0" xfId="0" applyFont="1" applyBorder="1" applyAlignment="1">
      <alignment vertical="top"/>
    </xf>
    <xf numFmtId="0" fontId="13" fillId="0" borderId="0" xfId="0" applyFont="1" applyBorder="1"/>
    <xf numFmtId="0" fontId="14" fillId="0" borderId="0" xfId="0" applyFont="1" applyBorder="1" applyAlignment="1" applyProtection="1">
      <alignment horizontal="center" vertical="center" wrapText="1"/>
      <protection locked="0"/>
    </xf>
    <xf numFmtId="0" fontId="8" fillId="0" borderId="6" xfId="0" applyFont="1" applyBorder="1" applyAlignment="1" applyProtection="1">
      <alignment wrapText="1"/>
      <protection locked="0"/>
    </xf>
    <xf numFmtId="0" fontId="7" fillId="0" borderId="5" xfId="0" applyFont="1" applyBorder="1" applyAlignment="1" applyProtection="1">
      <alignment wrapText="1"/>
      <protection locked="0"/>
    </xf>
    <xf numFmtId="0" fontId="7" fillId="0" borderId="8" xfId="0" applyFont="1" applyBorder="1"/>
    <xf numFmtId="0" fontId="8" fillId="0" borderId="9" xfId="0" applyFont="1" applyBorder="1"/>
    <xf numFmtId="0" fontId="8" fillId="0" borderId="10" xfId="0" applyFont="1" applyBorder="1" applyAlignment="1">
      <alignment vertical="top" wrapText="1"/>
    </xf>
    <xf numFmtId="0" fontId="7" fillId="0" borderId="9" xfId="0" applyFont="1" applyBorder="1" applyAlignment="1" applyProtection="1">
      <alignment wrapText="1"/>
      <protection locked="0"/>
    </xf>
    <xf numFmtId="0" fontId="7" fillId="0" borderId="11" xfId="0" applyFont="1" applyBorder="1" applyAlignment="1" applyProtection="1">
      <alignment wrapText="1"/>
      <protection locked="0"/>
    </xf>
    <xf numFmtId="0" fontId="8" fillId="0" borderId="9" xfId="0" applyFont="1" applyBorder="1" applyAlignment="1" applyProtection="1">
      <alignment wrapText="1"/>
      <protection locked="0"/>
    </xf>
    <xf numFmtId="0" fontId="8" fillId="0" borderId="11" xfId="0" applyFont="1" applyBorder="1" applyAlignment="1" applyProtection="1">
      <alignment wrapText="1"/>
      <protection locked="0"/>
    </xf>
    <xf numFmtId="0" fontId="8" fillId="0" borderId="11" xfId="0" applyFont="1" applyBorder="1"/>
    <xf numFmtId="0" fontId="8" fillId="0" borderId="10" xfId="0" applyFont="1" applyBorder="1" applyAlignment="1">
      <alignment vertical="top"/>
    </xf>
    <xf numFmtId="0" fontId="8" fillId="0" borderId="12" xfId="0" applyFont="1" applyBorder="1" applyAlignment="1">
      <alignment vertical="top"/>
    </xf>
    <xf numFmtId="0" fontId="0" fillId="0" borderId="8" xfId="0" applyBorder="1" applyAlignment="1" applyProtection="1">
      <alignment wrapText="1"/>
      <protection locked="0"/>
    </xf>
    <xf numFmtId="0" fontId="0" fillId="0" borderId="13" xfId="0" applyBorder="1" applyAlignment="1" applyProtection="1">
      <alignment wrapText="1"/>
      <protection locked="0"/>
    </xf>
    <xf numFmtId="0" fontId="2" fillId="0" borderId="0" xfId="0" applyFont="1" applyBorder="1"/>
    <xf numFmtId="0" fontId="17" fillId="0" borderId="0" xfId="0" applyFont="1" applyBorder="1"/>
    <xf numFmtId="0" fontId="14" fillId="2" borderId="1" xfId="0" applyFont="1" applyFill="1" applyAlignment="1" applyProtection="1">
      <alignment horizontal="centerContinuous" vertical="center" wrapText="1"/>
      <protection locked="0"/>
    </xf>
    <xf numFmtId="0" fontId="14" fillId="3" borderId="1" xfId="0" applyFont="1" applyFill="1" applyAlignment="1" applyProtection="1">
      <alignment horizontal="center" vertical="center" wrapText="1"/>
      <protection locked="0"/>
    </xf>
    <xf numFmtId="0" fontId="14" fillId="0" borderId="1" xfId="0" applyFont="1" applyAlignment="1" applyProtection="1">
      <alignment horizontal="center" vertical="center" wrapText="1"/>
      <protection locked="0"/>
    </xf>
    <xf numFmtId="0" fontId="20" fillId="4" borderId="0" xfId="1" applyFont="1" applyFill="1"/>
    <xf numFmtId="0" fontId="21" fillId="5" borderId="0" xfId="1" applyFont="1" applyFill="1"/>
    <xf numFmtId="0" fontId="20" fillId="5" borderId="0" xfId="1" applyFont="1" applyFill="1"/>
    <xf numFmtId="0" fontId="20" fillId="6" borderId="0" xfId="1" applyFont="1" applyFill="1"/>
    <xf numFmtId="0" fontId="20" fillId="7" borderId="0" xfId="1" applyFont="1" applyFill="1"/>
    <xf numFmtId="0" fontId="19" fillId="8" borderId="0" xfId="1" applyFont="1" applyFill="1"/>
    <xf numFmtId="0" fontId="20" fillId="0" borderId="0" xfId="1" applyFont="1"/>
    <xf numFmtId="0" fontId="22" fillId="0" borderId="0" xfId="1" applyFont="1"/>
    <xf numFmtId="0" fontId="1" fillId="0" borderId="0" xfId="1"/>
    <xf numFmtId="0" fontId="2" fillId="0" borderId="0" xfId="0" applyFont="1" applyBorder="1" applyProtection="1">
      <protection locked="0"/>
    </xf>
    <xf numFmtId="0" fontId="0" fillId="0" borderId="14" xfId="0" applyBorder="1" applyProtection="1">
      <protection locked="0"/>
    </xf>
    <xf numFmtId="0" fontId="0" fillId="0" borderId="14" xfId="0" applyBorder="1" applyAlignment="1" applyProtection="1">
      <alignment horizontal="center"/>
      <protection locked="0"/>
    </xf>
    <xf numFmtId="0" fontId="0" fillId="0" borderId="15" xfId="0" applyBorder="1" applyProtection="1">
      <protection locked="0"/>
    </xf>
    <xf numFmtId="0" fontId="14" fillId="9" borderId="1" xfId="0" applyFont="1" applyFill="1" applyAlignment="1">
      <alignment horizontal="left" vertical="center" wrapText="1"/>
    </xf>
    <xf numFmtId="0" fontId="0" fillId="0" borderId="16" xfId="0" applyBorder="1" applyAlignment="1" applyProtection="1">
      <alignment horizontal="center"/>
      <protection locked="0"/>
    </xf>
    <xf numFmtId="0" fontId="0" fillId="0" borderId="16" xfId="0" applyBorder="1" applyProtection="1">
      <protection locked="0"/>
    </xf>
    <xf numFmtId="0" fontId="0" fillId="0" borderId="17" xfId="0" applyBorder="1" applyAlignment="1" applyProtection="1">
      <alignment horizontal="center"/>
      <protection locked="0"/>
    </xf>
    <xf numFmtId="0" fontId="0" fillId="0" borderId="17" xfId="0" applyBorder="1" applyProtection="1">
      <protection locked="0"/>
    </xf>
    <xf numFmtId="0" fontId="0" fillId="0" borderId="14" xfId="0" applyBorder="1" applyAlignment="1">
      <alignment horizontal="center"/>
    </xf>
    <xf numFmtId="0" fontId="0" fillId="10" borderId="14" xfId="0" applyFill="1" applyBorder="1" applyProtection="1">
      <protection locked="0"/>
    </xf>
    <xf numFmtId="0" fontId="0" fillId="0" borderId="14" xfId="0" applyBorder="1"/>
    <xf numFmtId="0" fontId="0" fillId="0" borderId="16" xfId="0" applyBorder="1"/>
    <xf numFmtId="0" fontId="2" fillId="0" borderId="0" xfId="0" applyFont="1" applyBorder="1" applyAlignment="1" applyProtection="1">
      <alignment horizontal="left"/>
      <protection locked="0"/>
    </xf>
    <xf numFmtId="0" fontId="0" fillId="0" borderId="19" xfId="0" applyBorder="1"/>
    <xf numFmtId="0" fontId="11" fillId="0" borderId="0" xfId="0" applyFont="1" applyBorder="1" applyAlignment="1">
      <alignment horizontal="left" vertical="center"/>
    </xf>
    <xf numFmtId="0" fontId="0" fillId="0" borderId="0" xfId="0" applyBorder="1" applyAlignment="1">
      <alignment horizontal="left"/>
    </xf>
    <xf numFmtId="0" fontId="0" fillId="0" borderId="0" xfId="0" applyBorder="1" applyAlignment="1">
      <alignment horizontal="left" vertical="center"/>
    </xf>
    <xf numFmtId="0" fontId="2" fillId="0" borderId="0" xfId="0" applyFont="1" applyBorder="1" applyAlignment="1">
      <alignment horizontal="left"/>
    </xf>
    <xf numFmtId="0" fontId="2" fillId="11" borderId="20" xfId="0" applyFont="1" applyFill="1" applyBorder="1" applyAlignment="1">
      <alignment horizontal="left"/>
    </xf>
    <xf numFmtId="0" fontId="2" fillId="11" borderId="21" xfId="0" applyFont="1" applyFill="1" applyBorder="1" applyAlignment="1">
      <alignment horizontal="left"/>
    </xf>
    <xf numFmtId="0" fontId="2" fillId="11" borderId="22" xfId="0" applyFont="1" applyFill="1" applyBorder="1" applyAlignment="1">
      <alignment horizontal="left"/>
    </xf>
    <xf numFmtId="0" fontId="2" fillId="0" borderId="0" xfId="0" applyFont="1" applyBorder="1" applyAlignment="1" applyProtection="1">
      <alignment horizontal="left" vertical="center"/>
      <protection locked="0"/>
    </xf>
    <xf numFmtId="0" fontId="2" fillId="0" borderId="23" xfId="0" applyFont="1" applyBorder="1" applyAlignment="1">
      <alignment horizontal="left"/>
    </xf>
    <xf numFmtId="0" fontId="2" fillId="11" borderId="24" xfId="0" applyFont="1" applyFill="1" applyBorder="1" applyAlignment="1">
      <alignment horizontal="left"/>
    </xf>
    <xf numFmtId="0" fontId="23" fillId="11" borderId="20" xfId="0" applyFont="1" applyFill="1" applyBorder="1" applyAlignment="1">
      <alignment horizontal="left"/>
    </xf>
    <xf numFmtId="0" fontId="14" fillId="9" borderId="25" xfId="0" applyFont="1" applyFill="1" applyBorder="1" applyAlignment="1" applyProtection="1">
      <alignment horizontal="left" vertical="top" wrapText="1"/>
      <protection locked="0"/>
    </xf>
    <xf numFmtId="0" fontId="14" fillId="9" borderId="26" xfId="0" applyFont="1" applyFill="1" applyBorder="1" applyAlignment="1" applyProtection="1">
      <alignment horizontal="left" vertical="top" wrapText="1"/>
      <protection locked="0"/>
    </xf>
    <xf numFmtId="0" fontId="14" fillId="2" borderId="26" xfId="0" applyFont="1" applyFill="1" applyBorder="1" applyAlignment="1" applyProtection="1">
      <alignment horizontal="left" vertical="top" wrapText="1"/>
      <protection locked="0"/>
    </xf>
    <xf numFmtId="0" fontId="14" fillId="12" borderId="26" xfId="0" applyFont="1" applyFill="1" applyBorder="1" applyAlignment="1" applyProtection="1">
      <alignment horizontal="left" vertical="top" wrapText="1"/>
      <protection locked="0"/>
    </xf>
    <xf numFmtId="0" fontId="14" fillId="13" borderId="26" xfId="0" applyFont="1" applyFill="1" applyBorder="1" applyAlignment="1" applyProtection="1">
      <alignment horizontal="left" vertical="top" wrapText="1"/>
      <protection locked="0"/>
    </xf>
    <xf numFmtId="0" fontId="14" fillId="14" borderId="26" xfId="0" applyFont="1" applyFill="1" applyBorder="1" applyAlignment="1" applyProtection="1">
      <alignment horizontal="left" vertical="top" wrapText="1"/>
      <protection locked="0"/>
    </xf>
    <xf numFmtId="0" fontId="14" fillId="2" borderId="27" xfId="0" applyFont="1" applyFill="1" applyBorder="1" applyAlignment="1" applyProtection="1">
      <alignment horizontal="left" vertical="top" wrapText="1"/>
      <protection locked="0"/>
    </xf>
    <xf numFmtId="49" fontId="14" fillId="9" borderId="26" xfId="0" applyNumberFormat="1" applyFont="1" applyFill="1" applyBorder="1" applyAlignment="1" applyProtection="1">
      <alignment horizontal="left" vertical="top" wrapText="1"/>
      <protection locked="0"/>
    </xf>
    <xf numFmtId="0" fontId="14" fillId="9" borderId="26" xfId="0" applyFont="1" applyFill="1" applyBorder="1" applyAlignment="1">
      <alignment horizontal="left" vertical="top" wrapText="1"/>
    </xf>
    <xf numFmtId="0" fontId="14" fillId="0" borderId="0" xfId="0" applyFont="1" applyBorder="1" applyAlignment="1" applyProtection="1">
      <alignment horizontal="left" vertical="top" wrapText="1"/>
      <protection locked="0"/>
    </xf>
    <xf numFmtId="0" fontId="11" fillId="0" borderId="0" xfId="0" applyFont="1" applyBorder="1" applyAlignment="1" applyProtection="1">
      <alignment horizontal="left" vertical="top"/>
      <protection locked="0"/>
    </xf>
    <xf numFmtId="0" fontId="0" fillId="0" borderId="0" xfId="0" applyBorder="1" applyAlignment="1" applyProtection="1">
      <alignment horizontal="left" vertical="top"/>
      <protection locked="0"/>
    </xf>
    <xf numFmtId="0" fontId="2" fillId="0" borderId="0" xfId="0" applyFont="1" applyBorder="1" applyAlignment="1" applyProtection="1">
      <alignment horizontal="left" vertical="top"/>
      <protection locked="0"/>
    </xf>
    <xf numFmtId="0" fontId="2" fillId="0" borderId="0" xfId="0" applyFont="1" applyBorder="1" applyAlignment="1" applyProtection="1">
      <alignment horizontal="center" vertical="center"/>
      <protection locked="0"/>
    </xf>
    <xf numFmtId="0" fontId="12" fillId="9" borderId="28" xfId="0" applyFont="1" applyFill="1" applyBorder="1" applyAlignment="1" applyProtection="1">
      <alignment horizontal="center" vertical="center"/>
      <protection locked="0"/>
    </xf>
    <xf numFmtId="0" fontId="12" fillId="9" borderId="7" xfId="0" applyFont="1" applyFill="1" applyBorder="1" applyAlignment="1" applyProtection="1">
      <alignment horizontal="center" vertical="center"/>
      <protection locked="0"/>
    </xf>
    <xf numFmtId="0" fontId="12" fillId="9" borderId="29" xfId="0" applyFont="1" applyFill="1" applyBorder="1" applyAlignment="1" applyProtection="1">
      <alignment horizontal="center" vertical="center"/>
      <protection locked="0"/>
    </xf>
    <xf numFmtId="0" fontId="2" fillId="0" borderId="26" xfId="0" applyFont="1" applyBorder="1" applyAlignment="1" applyProtection="1">
      <alignment horizontal="left" vertical="top"/>
      <protection locked="0"/>
    </xf>
    <xf numFmtId="0" fontId="2" fillId="0" borderId="1" xfId="0" applyFont="1" applyAlignment="1" applyProtection="1">
      <alignment horizontal="left" vertical="top"/>
      <protection locked="0"/>
    </xf>
    <xf numFmtId="0" fontId="2" fillId="0" borderId="4" xfId="0" applyFont="1" applyBorder="1" applyAlignment="1" applyProtection="1">
      <alignment horizontal="left" vertical="top"/>
      <protection locked="0"/>
    </xf>
    <xf numFmtId="0" fontId="2" fillId="0" borderId="0" xfId="0" applyFont="1" applyBorder="1" applyAlignment="1" applyProtection="1">
      <alignment horizontal="center" vertical="top"/>
      <protection locked="0"/>
    </xf>
    <xf numFmtId="164" fontId="0" fillId="0" borderId="0" xfId="0" applyNumberFormat="1" applyBorder="1" applyAlignment="1" applyProtection="1">
      <alignment horizontal="left" vertical="top"/>
      <protection locked="0"/>
    </xf>
    <xf numFmtId="0" fontId="12" fillId="9" borderId="5" xfId="0" applyFont="1" applyFill="1" applyBorder="1" applyAlignment="1" applyProtection="1">
      <alignment horizontal="center" vertical="center"/>
      <protection locked="0"/>
    </xf>
    <xf numFmtId="164" fontId="12" fillId="9" borderId="5" xfId="0" applyNumberFormat="1" applyFont="1" applyFill="1" applyBorder="1" applyAlignment="1" applyProtection="1">
      <alignment horizontal="center" vertical="center"/>
      <protection locked="0"/>
    </xf>
    <xf numFmtId="0" fontId="12" fillId="9" borderId="30" xfId="0" applyFont="1" applyFill="1" applyBorder="1" applyAlignment="1" applyProtection="1">
      <alignment horizontal="center" vertical="center"/>
      <protection locked="0"/>
    </xf>
    <xf numFmtId="0" fontId="0" fillId="0" borderId="0" xfId="0" applyBorder="1" applyAlignment="1" applyProtection="1">
      <alignment horizontal="center" vertical="top"/>
      <protection locked="0"/>
    </xf>
    <xf numFmtId="164" fontId="0" fillId="0" borderId="0" xfId="0" applyNumberFormat="1" applyBorder="1" applyAlignment="1" applyProtection="1">
      <alignment horizontal="center" vertical="top"/>
      <protection locked="0"/>
    </xf>
    <xf numFmtId="0" fontId="2" fillId="0" borderId="0" xfId="0" applyFont="1" applyBorder="1" applyAlignment="1" applyProtection="1">
      <alignment vertical="top"/>
      <protection locked="0"/>
    </xf>
    <xf numFmtId="0" fontId="2" fillId="0" borderId="1" xfId="0" applyFont="1" applyAlignment="1" applyProtection="1">
      <alignment horizontal="center" vertical="top"/>
      <protection locked="0"/>
    </xf>
    <xf numFmtId="164" fontId="2" fillId="0" borderId="1" xfId="0" applyNumberFormat="1" applyFont="1" applyAlignment="1" applyProtection="1">
      <alignment horizontal="center" vertical="top"/>
      <protection locked="0"/>
    </xf>
    <xf numFmtId="0" fontId="2" fillId="0" borderId="1" xfId="0" applyFont="1" applyAlignment="1" applyProtection="1">
      <alignment horizontal="center" vertical="top" wrapText="1"/>
      <protection locked="0"/>
    </xf>
    <xf numFmtId="164" fontId="2" fillId="0" borderId="0" xfId="0" applyNumberFormat="1" applyFont="1" applyBorder="1" applyAlignment="1" applyProtection="1">
      <alignment horizontal="center" vertical="top"/>
      <protection locked="0"/>
    </xf>
    <xf numFmtId="0" fontId="2" fillId="0" borderId="1" xfId="0" applyFont="1" applyAlignment="1" applyProtection="1">
      <alignment vertical="top"/>
      <protection locked="0"/>
    </xf>
    <xf numFmtId="0" fontId="2" fillId="0" borderId="1" xfId="0" applyFont="1" applyAlignment="1" applyProtection="1">
      <alignment vertical="top" wrapText="1"/>
      <protection locked="0"/>
    </xf>
    <xf numFmtId="0" fontId="2" fillId="0" borderId="1" xfId="0" quotePrefix="1" applyFont="1" applyAlignment="1" applyProtection="1">
      <alignment vertical="top" wrapText="1"/>
      <protection locked="0"/>
    </xf>
    <xf numFmtId="0" fontId="2" fillId="0" borderId="26" xfId="0" applyFont="1" applyBorder="1" applyAlignment="1" applyProtection="1">
      <alignment horizontal="center" vertical="top"/>
      <protection locked="0"/>
    </xf>
    <xf numFmtId="0" fontId="2" fillId="0" borderId="4" xfId="0" applyFont="1" applyBorder="1" applyAlignment="1" applyProtection="1">
      <alignment horizontal="center" vertical="top"/>
      <protection locked="0"/>
    </xf>
    <xf numFmtId="164" fontId="2" fillId="0" borderId="26" xfId="0" applyNumberFormat="1" applyFont="1" applyBorder="1" applyAlignment="1" applyProtection="1">
      <alignment horizontal="center" vertical="top"/>
      <protection locked="0"/>
    </xf>
    <xf numFmtId="0" fontId="2" fillId="0" borderId="5" xfId="0" applyFont="1" applyBorder="1" applyAlignment="1" applyProtection="1">
      <alignment horizontal="center" vertical="top"/>
      <protection locked="0"/>
    </xf>
    <xf numFmtId="0" fontId="2" fillId="0" borderId="31" xfId="0" applyFont="1" applyBorder="1" applyAlignment="1" applyProtection="1">
      <alignment horizontal="center" vertical="top"/>
      <protection locked="0"/>
    </xf>
    <xf numFmtId="164" fontId="2" fillId="0" borderId="4" xfId="0" applyNumberFormat="1" applyFont="1" applyBorder="1" applyAlignment="1" applyProtection="1">
      <alignment horizontal="center" vertical="top"/>
      <protection locked="0"/>
    </xf>
    <xf numFmtId="0" fontId="12" fillId="9" borderId="5" xfId="0" applyFont="1" applyFill="1" applyBorder="1" applyAlignment="1" applyProtection="1">
      <alignment vertical="center"/>
      <protection locked="0"/>
    </xf>
    <xf numFmtId="0" fontId="2" fillId="0" borderId="0" xfId="0" applyFont="1" applyBorder="1" applyAlignment="1" applyProtection="1">
      <alignment vertical="center"/>
      <protection locked="0"/>
    </xf>
    <xf numFmtId="0" fontId="14" fillId="15" borderId="26" xfId="0" applyFont="1" applyFill="1" applyBorder="1" applyAlignment="1" applyProtection="1">
      <alignment horizontal="left" vertical="top" wrapText="1"/>
      <protection locked="0"/>
    </xf>
    <xf numFmtId="0" fontId="12" fillId="9" borderId="32" xfId="0" applyFont="1" applyFill="1" applyBorder="1" applyAlignment="1" applyProtection="1">
      <alignment vertical="center"/>
      <protection locked="0"/>
    </xf>
    <xf numFmtId="0" fontId="12" fillId="9" borderId="33" xfId="0" applyFont="1" applyFill="1" applyBorder="1" applyAlignment="1" applyProtection="1">
      <alignment vertical="center"/>
      <protection locked="0"/>
    </xf>
    <xf numFmtId="0" fontId="2" fillId="0" borderId="34" xfId="0" applyFont="1" applyBorder="1" applyAlignment="1" applyProtection="1">
      <alignment horizontal="center" vertical="top"/>
      <protection locked="0"/>
    </xf>
    <xf numFmtId="0" fontId="2" fillId="0" borderId="2" xfId="0" applyFont="1" applyBorder="1" applyAlignment="1" applyProtection="1">
      <alignment horizontal="center" vertical="top"/>
      <protection locked="0"/>
    </xf>
    <xf numFmtId="0" fontId="2" fillId="0" borderId="35" xfId="0" applyFont="1" applyBorder="1" applyAlignment="1" applyProtection="1">
      <alignment horizontal="center" vertical="top"/>
      <protection locked="0"/>
    </xf>
    <xf numFmtId="0" fontId="2" fillId="0" borderId="36" xfId="0" applyFont="1" applyBorder="1" applyAlignment="1" applyProtection="1">
      <alignment horizontal="center" vertical="top"/>
      <protection locked="0"/>
    </xf>
    <xf numFmtId="0" fontId="2" fillId="0" borderId="37" xfId="0" applyFont="1" applyBorder="1" applyAlignment="1" applyProtection="1">
      <alignment horizontal="center" vertical="top"/>
      <protection locked="0"/>
    </xf>
    <xf numFmtId="0" fontId="2" fillId="0" borderId="38" xfId="0" applyFont="1" applyBorder="1" applyAlignment="1" applyProtection="1">
      <alignment horizontal="center" vertical="top"/>
      <protection locked="0"/>
    </xf>
    <xf numFmtId="0" fontId="2" fillId="0" borderId="39" xfId="0" applyFont="1" applyBorder="1" applyAlignment="1" applyProtection="1">
      <alignment horizontal="center" vertical="top"/>
      <protection locked="0"/>
    </xf>
    <xf numFmtId="0" fontId="2" fillId="0" borderId="3" xfId="0" applyFont="1" applyBorder="1" applyAlignment="1" applyProtection="1">
      <alignment horizontal="center" vertical="top"/>
      <protection locked="0"/>
    </xf>
    <xf numFmtId="0" fontId="2" fillId="0" borderId="40" xfId="0" applyFont="1" applyBorder="1" applyAlignment="1" applyProtection="1">
      <alignment horizontal="center" vertical="top"/>
      <protection locked="0"/>
    </xf>
    <xf numFmtId="0" fontId="2" fillId="0" borderId="41" xfId="0" applyFont="1" applyBorder="1" applyAlignment="1" applyProtection="1">
      <alignment horizontal="center" vertical="top"/>
      <protection locked="0"/>
    </xf>
    <xf numFmtId="0" fontId="2" fillId="0" borderId="42" xfId="0" applyFont="1" applyBorder="1" applyAlignment="1" applyProtection="1">
      <alignment horizontal="center" vertical="top"/>
      <protection locked="0"/>
    </xf>
    <xf numFmtId="0" fontId="2" fillId="0" borderId="43" xfId="0" applyFont="1" applyBorder="1" applyAlignment="1" applyProtection="1">
      <alignment horizontal="center" vertical="top"/>
      <protection locked="0"/>
    </xf>
    <xf numFmtId="0" fontId="2" fillId="11" borderId="5" xfId="0" applyFont="1" applyFill="1" applyBorder="1" applyAlignment="1" applyProtection="1">
      <alignment horizontal="center" vertical="top"/>
      <protection locked="0"/>
    </xf>
    <xf numFmtId="0" fontId="2" fillId="11" borderId="44" xfId="0" applyFont="1" applyFill="1" applyBorder="1" applyAlignment="1" applyProtection="1">
      <alignment horizontal="center" vertical="top"/>
      <protection locked="0"/>
    </xf>
    <xf numFmtId="0" fontId="2" fillId="11" borderId="31" xfId="0" applyFont="1" applyFill="1" applyBorder="1" applyAlignment="1" applyProtection="1">
      <alignment horizontal="center" vertical="top"/>
      <protection locked="0"/>
    </xf>
    <xf numFmtId="0" fontId="2" fillId="11" borderId="45" xfId="0" applyFont="1" applyFill="1" applyBorder="1" applyAlignment="1" applyProtection="1">
      <alignment horizontal="center" vertical="top"/>
      <protection locked="0"/>
    </xf>
    <xf numFmtId="0" fontId="2" fillId="11" borderId="4" xfId="0" applyFont="1" applyFill="1" applyBorder="1" applyAlignment="1" applyProtection="1">
      <alignment horizontal="center" vertical="top"/>
      <protection locked="0"/>
    </xf>
    <xf numFmtId="0" fontId="2" fillId="11" borderId="46" xfId="0" applyFont="1" applyFill="1" applyBorder="1" applyAlignment="1" applyProtection="1">
      <alignment horizontal="center" vertical="top"/>
      <protection locked="0"/>
    </xf>
    <xf numFmtId="0" fontId="12" fillId="9" borderId="32" xfId="0" applyFont="1" applyFill="1" applyBorder="1" applyAlignment="1" applyProtection="1">
      <alignment horizontal="left" vertical="center"/>
      <protection locked="0"/>
    </xf>
    <xf numFmtId="0" fontId="2" fillId="0" borderId="13" xfId="0" applyFont="1" applyBorder="1" applyAlignment="1" applyProtection="1">
      <alignment horizontal="center" vertical="top"/>
      <protection locked="0"/>
    </xf>
    <xf numFmtId="164" fontId="2" fillId="0" borderId="5" xfId="0" applyNumberFormat="1" applyFont="1" applyBorder="1" applyAlignment="1" applyProtection="1">
      <alignment horizontal="center" vertical="top"/>
      <protection locked="0"/>
    </xf>
    <xf numFmtId="0" fontId="2" fillId="0" borderId="5" xfId="0" applyFont="1" applyBorder="1" applyAlignment="1" applyProtection="1">
      <alignment horizontal="left" vertical="top"/>
      <protection locked="0"/>
    </xf>
    <xf numFmtId="0" fontId="2" fillId="0" borderId="8" xfId="0" applyFont="1" applyBorder="1" applyAlignment="1" applyProtection="1">
      <alignment horizontal="center" vertical="top"/>
      <protection locked="0"/>
    </xf>
    <xf numFmtId="0" fontId="2" fillId="0" borderId="30" xfId="0" applyFont="1" applyBorder="1" applyAlignment="1" applyProtection="1">
      <alignment horizontal="center" vertical="top"/>
      <protection locked="0"/>
    </xf>
    <xf numFmtId="0" fontId="2" fillId="0" borderId="23" xfId="0" applyFont="1" applyBorder="1" applyAlignment="1" applyProtection="1">
      <alignment horizontal="center" vertical="top"/>
      <protection locked="0"/>
    </xf>
    <xf numFmtId="164" fontId="2" fillId="0" borderId="27" xfId="0" applyNumberFormat="1" applyFont="1" applyBorder="1" applyAlignment="1" applyProtection="1">
      <alignment horizontal="center" vertical="top"/>
      <protection locked="0"/>
    </xf>
    <xf numFmtId="0" fontId="2" fillId="0" borderId="27" xfId="0" applyFont="1" applyBorder="1" applyAlignment="1" applyProtection="1">
      <alignment horizontal="left" vertical="top"/>
      <protection locked="0"/>
    </xf>
    <xf numFmtId="0" fontId="2" fillId="0" borderId="27" xfId="0" applyFont="1" applyBorder="1" applyAlignment="1" applyProtection="1">
      <alignment horizontal="center" vertical="top"/>
      <protection locked="0"/>
    </xf>
    <xf numFmtId="0" fontId="2" fillId="0" borderId="47" xfId="0" applyFont="1" applyBorder="1" applyAlignment="1" applyProtection="1">
      <alignment horizontal="center" vertical="top"/>
      <protection locked="0"/>
    </xf>
    <xf numFmtId="0" fontId="2" fillId="0" borderId="6" xfId="0" applyFont="1" applyBorder="1" applyAlignment="1" applyProtection="1">
      <alignment horizontal="center" vertical="top"/>
      <protection locked="0"/>
    </xf>
    <xf numFmtId="0" fontId="2" fillId="11" borderId="6" xfId="0" applyFont="1" applyFill="1" applyBorder="1" applyAlignment="1" applyProtection="1">
      <alignment horizontal="center" vertical="top"/>
      <protection locked="0"/>
    </xf>
    <xf numFmtId="0" fontId="2" fillId="11" borderId="48" xfId="0" applyFont="1" applyFill="1" applyBorder="1" applyAlignment="1" applyProtection="1">
      <alignment horizontal="center" vertical="top"/>
      <protection locked="0"/>
    </xf>
    <xf numFmtId="0" fontId="2" fillId="0" borderId="49" xfId="0" applyFont="1" applyBorder="1" applyAlignment="1" applyProtection="1">
      <alignment horizontal="center" vertical="top"/>
      <protection locked="0"/>
    </xf>
    <xf numFmtId="0" fontId="2" fillId="0" borderId="50" xfId="0" applyFont="1" applyBorder="1" applyAlignment="1" applyProtection="1">
      <alignment horizontal="center" vertical="top"/>
      <protection locked="0"/>
    </xf>
    <xf numFmtId="0" fontId="2" fillId="0" borderId="51" xfId="0" applyFont="1" applyBorder="1" applyAlignment="1" applyProtection="1">
      <alignment horizontal="center" vertical="top"/>
      <protection locked="0"/>
    </xf>
    <xf numFmtId="0" fontId="2" fillId="0" borderId="52" xfId="0" applyFont="1" applyBorder="1" applyAlignment="1" applyProtection="1">
      <alignment horizontal="center" vertical="top"/>
      <protection locked="0"/>
    </xf>
    <xf numFmtId="0" fontId="2" fillId="0" borderId="53" xfId="0" applyFont="1" applyBorder="1" applyAlignment="1" applyProtection="1">
      <alignment horizontal="center" vertical="top"/>
      <protection locked="0"/>
    </xf>
    <xf numFmtId="0" fontId="2" fillId="0" borderId="54" xfId="0" applyFont="1" applyBorder="1" applyAlignment="1" applyProtection="1">
      <alignment horizontal="center" vertical="top"/>
      <protection locked="0"/>
    </xf>
    <xf numFmtId="164" fontId="2" fillId="0" borderId="49" xfId="0" applyNumberFormat="1" applyFont="1" applyBorder="1" applyAlignment="1" applyProtection="1">
      <alignment horizontal="center" vertical="top"/>
      <protection locked="0"/>
    </xf>
    <xf numFmtId="0" fontId="2" fillId="0" borderId="49" xfId="0" applyFont="1" applyBorder="1" applyAlignment="1" applyProtection="1">
      <alignment horizontal="left" vertical="top"/>
      <protection locked="0"/>
    </xf>
    <xf numFmtId="0" fontId="2" fillId="11" borderId="49" xfId="0" applyFont="1" applyFill="1" applyBorder="1" applyAlignment="1" applyProtection="1">
      <alignment horizontal="center" vertical="top"/>
      <protection locked="0"/>
    </xf>
    <xf numFmtId="0" fontId="2" fillId="11" borderId="55" xfId="0" applyFont="1" applyFill="1" applyBorder="1" applyAlignment="1" applyProtection="1">
      <alignment horizontal="center" vertical="top"/>
      <protection locked="0"/>
    </xf>
    <xf numFmtId="0" fontId="2" fillId="11" borderId="26" xfId="0" applyFont="1" applyFill="1" applyBorder="1" applyAlignment="1" applyProtection="1">
      <alignment horizontal="center" vertical="top"/>
      <protection locked="0"/>
    </xf>
    <xf numFmtId="0" fontId="2" fillId="11" borderId="56" xfId="0" applyFont="1" applyFill="1" applyBorder="1" applyAlignment="1" applyProtection="1">
      <alignment horizontal="center" vertical="top"/>
      <protection locked="0"/>
    </xf>
    <xf numFmtId="0" fontId="2" fillId="0" borderId="56" xfId="0" applyFont="1" applyBorder="1" applyAlignment="1" applyProtection="1">
      <alignment horizontal="center" vertical="top"/>
      <protection locked="0"/>
    </xf>
    <xf numFmtId="0" fontId="2" fillId="0" borderId="46" xfId="0" applyFont="1" applyBorder="1" applyAlignment="1" applyProtection="1">
      <alignment horizontal="center" vertical="top"/>
      <protection locked="0"/>
    </xf>
    <xf numFmtId="0" fontId="2" fillId="0" borderId="1" xfId="2" applyFont="1"/>
    <xf numFmtId="0" fontId="2" fillId="0" borderId="1" xfId="2" applyFont="1" applyProtection="1">
      <protection locked="0"/>
    </xf>
    <xf numFmtId="0" fontId="17" fillId="0" borderId="1" xfId="2" applyFont="1" applyProtection="1">
      <protection locked="0"/>
    </xf>
    <xf numFmtId="0" fontId="2" fillId="0" borderId="1" xfId="2" applyFont="1" applyAlignment="1">
      <alignment vertical="top"/>
    </xf>
    <xf numFmtId="0" fontId="23" fillId="0" borderId="1" xfId="2" applyFont="1" applyAlignment="1">
      <alignment vertical="center"/>
    </xf>
    <xf numFmtId="0" fontId="26" fillId="9" borderId="57" xfId="2" applyFont="1" applyFill="1" applyBorder="1" applyAlignment="1">
      <alignment horizontal="left"/>
    </xf>
    <xf numFmtId="0" fontId="26" fillId="9" borderId="49" xfId="2" applyFont="1" applyFill="1" applyBorder="1" applyAlignment="1">
      <alignment horizontal="left"/>
    </xf>
    <xf numFmtId="0" fontId="26" fillId="9" borderId="49" xfId="2" applyFont="1" applyFill="1" applyBorder="1" applyAlignment="1" applyProtection="1">
      <alignment horizontal="left"/>
      <protection locked="0"/>
    </xf>
    <xf numFmtId="0" fontId="26" fillId="14" borderId="49" xfId="2" applyFont="1" applyFill="1" applyBorder="1" applyAlignment="1">
      <alignment horizontal="left"/>
    </xf>
    <xf numFmtId="0" fontId="26" fillId="14" borderId="50" xfId="2" applyFont="1" applyFill="1" applyBorder="1" applyAlignment="1">
      <alignment horizontal="centerContinuous"/>
    </xf>
    <xf numFmtId="0" fontId="26" fillId="14" borderId="49" xfId="2" applyFont="1" applyFill="1" applyBorder="1" applyAlignment="1">
      <alignment horizontal="left" wrapText="1"/>
    </xf>
    <xf numFmtId="0" fontId="26" fillId="14" borderId="55" xfId="2" applyFont="1" applyFill="1" applyBorder="1" applyAlignment="1">
      <alignment horizontal="left"/>
    </xf>
    <xf numFmtId="0" fontId="14" fillId="15" borderId="26" xfId="2" applyFont="1" applyFill="1" applyBorder="1" applyAlignment="1" applyProtection="1">
      <alignment horizontal="left" wrapText="1"/>
      <protection locked="0"/>
    </xf>
    <xf numFmtId="0" fontId="26" fillId="0" borderId="1" xfId="2" applyFont="1" applyAlignment="1">
      <alignment horizontal="left" vertical="top"/>
    </xf>
    <xf numFmtId="0" fontId="29" fillId="0" borderId="1" xfId="2"/>
    <xf numFmtId="0" fontId="2" fillId="0" borderId="19" xfId="2" applyFont="1" applyBorder="1"/>
    <xf numFmtId="0" fontId="2" fillId="0" borderId="4" xfId="2" applyFont="1" applyBorder="1"/>
    <xf numFmtId="0" fontId="2" fillId="0" borderId="4" xfId="2" applyFont="1" applyBorder="1" applyAlignment="1" applyProtection="1">
      <alignment horizontal="right"/>
      <protection locked="0"/>
    </xf>
    <xf numFmtId="0" fontId="2" fillId="0" borderId="4" xfId="2" applyFont="1" applyBorder="1" applyAlignment="1">
      <alignment horizontal="centerContinuous"/>
    </xf>
    <xf numFmtId="0" fontId="2" fillId="0" borderId="4" xfId="2" applyFont="1" applyBorder="1" applyAlignment="1">
      <alignment horizontal="left"/>
    </xf>
    <xf numFmtId="0" fontId="2" fillId="0" borderId="46" xfId="2" applyFont="1" applyBorder="1"/>
    <xf numFmtId="0" fontId="2" fillId="0" borderId="46" xfId="2" applyFont="1" applyBorder="1" applyAlignment="1">
      <alignment vertical="top"/>
    </xf>
    <xf numFmtId="0" fontId="2" fillId="0" borderId="58" xfId="2" applyFont="1" applyBorder="1" applyAlignment="1">
      <alignment vertical="top"/>
    </xf>
    <xf numFmtId="0" fontId="2" fillId="0" borderId="8" xfId="2" applyFont="1" applyBorder="1" applyAlignment="1">
      <alignment vertical="top"/>
    </xf>
    <xf numFmtId="0" fontId="2" fillId="0" borderId="5" xfId="2" applyFont="1" applyBorder="1" applyAlignment="1" applyProtection="1">
      <alignment vertical="top"/>
      <protection locked="0"/>
    </xf>
    <xf numFmtId="0" fontId="2" fillId="0" borderId="5" xfId="2" applyFont="1" applyBorder="1" applyAlignment="1">
      <alignment vertical="top"/>
    </xf>
    <xf numFmtId="0" fontId="2" fillId="0" borderId="44" xfId="2" applyFont="1" applyBorder="1" applyAlignment="1">
      <alignment vertical="top"/>
    </xf>
    <xf numFmtId="0" fontId="2" fillId="0" borderId="59" xfId="2" applyFont="1" applyBorder="1" applyAlignment="1">
      <alignment vertical="top"/>
    </xf>
    <xf numFmtId="0" fontId="2" fillId="0" borderId="10" xfId="2" applyFont="1" applyBorder="1" applyAlignment="1">
      <alignment vertical="top"/>
    </xf>
    <xf numFmtId="0" fontId="2" fillId="0" borderId="7" xfId="2" applyFont="1" applyBorder="1" applyAlignment="1" applyProtection="1">
      <alignment vertical="top"/>
      <protection locked="0"/>
    </xf>
    <xf numFmtId="0" fontId="2" fillId="0" borderId="7" xfId="2" applyFont="1" applyBorder="1" applyAlignment="1">
      <alignment vertical="top"/>
    </xf>
    <xf numFmtId="0" fontId="2" fillId="0" borderId="29" xfId="2" applyFont="1" applyBorder="1" applyAlignment="1">
      <alignment vertical="top"/>
    </xf>
    <xf numFmtId="0" fontId="27" fillId="0" borderId="1" xfId="2" applyFont="1" applyAlignment="1">
      <alignment vertical="top"/>
    </xf>
    <xf numFmtId="0" fontId="2" fillId="0" borderId="1" xfId="2" applyFont="1" applyAlignment="1">
      <alignment horizontal="left" vertical="top"/>
    </xf>
    <xf numFmtId="0" fontId="7" fillId="0" borderId="1" xfId="2" applyFont="1" applyAlignment="1">
      <alignment vertical="top"/>
    </xf>
    <xf numFmtId="0" fontId="8" fillId="0" borderId="1" xfId="2" applyFont="1" applyAlignment="1">
      <alignment vertical="top"/>
    </xf>
    <xf numFmtId="0" fontId="29" fillId="0" borderId="6" xfId="2" applyBorder="1"/>
    <xf numFmtId="0" fontId="27" fillId="0" borderId="60" xfId="2" applyFont="1" applyBorder="1"/>
    <xf numFmtId="0" fontId="27" fillId="0" borderId="1" xfId="2" applyFont="1"/>
    <xf numFmtId="0" fontId="27" fillId="0" borderId="61" xfId="2" applyFont="1" applyBorder="1" applyAlignment="1">
      <alignment vertical="top"/>
    </xf>
    <xf numFmtId="0" fontId="24" fillId="0" borderId="1" xfId="2" applyFont="1"/>
    <xf numFmtId="0" fontId="27" fillId="9" borderId="1" xfId="2" applyFont="1" applyFill="1"/>
    <xf numFmtId="0" fontId="27" fillId="2" borderId="1" xfId="2" applyFont="1" applyFill="1"/>
    <xf numFmtId="0" fontId="24" fillId="16" borderId="1" xfId="2" applyFont="1" applyFill="1" applyAlignment="1" applyProtection="1">
      <alignment vertical="center" wrapText="1"/>
      <protection locked="0"/>
    </xf>
    <xf numFmtId="0" fontId="24" fillId="3" borderId="1" xfId="2" applyFont="1" applyFill="1"/>
    <xf numFmtId="0" fontId="28" fillId="0" borderId="60" xfId="2" applyFont="1" applyBorder="1"/>
    <xf numFmtId="0" fontId="28" fillId="0" borderId="1" xfId="2" applyFont="1" applyAlignment="1">
      <alignment vertical="top"/>
    </xf>
    <xf numFmtId="0" fontId="28" fillId="0" borderId="1" xfId="2" applyFont="1"/>
    <xf numFmtId="0" fontId="7" fillId="0" borderId="62" xfId="0" applyFont="1" applyBorder="1"/>
    <xf numFmtId="0" fontId="8" fillId="0" borderId="63" xfId="0" applyFont="1" applyBorder="1" applyAlignment="1">
      <alignment vertical="top" wrapText="1"/>
    </xf>
    <xf numFmtId="0" fontId="2" fillId="0" borderId="0" xfId="4" applyAlignment="1">
      <alignment horizontal="left"/>
    </xf>
    <xf numFmtId="0" fontId="2" fillId="0" borderId="0" xfId="4" applyAlignment="1">
      <alignment horizontal="left" vertical="center"/>
    </xf>
    <xf numFmtId="0" fontId="2" fillId="0" borderId="0" xfId="4" applyAlignment="1" applyProtection="1">
      <alignment horizontal="left"/>
      <protection locked="0"/>
    </xf>
    <xf numFmtId="0" fontId="2" fillId="0" borderId="0" xfId="4" applyAlignment="1" applyProtection="1">
      <alignment horizontal="left" vertical="center"/>
      <protection locked="0"/>
    </xf>
    <xf numFmtId="0" fontId="2" fillId="11" borderId="54" xfId="4" applyFill="1" applyBorder="1" applyAlignment="1">
      <alignment horizontal="left" vertical="center"/>
    </xf>
    <xf numFmtId="0" fontId="2" fillId="0" borderId="52" xfId="4" applyBorder="1" applyAlignment="1">
      <alignment horizontal="left"/>
    </xf>
    <xf numFmtId="0" fontId="2" fillId="0" borderId="40" xfId="4" applyBorder="1" applyAlignment="1">
      <alignment horizontal="left"/>
    </xf>
    <xf numFmtId="0" fontId="2" fillId="0" borderId="27" xfId="2" applyFont="1" applyBorder="1"/>
    <xf numFmtId="0" fontId="2" fillId="0" borderId="27" xfId="2" applyFont="1" applyBorder="1" applyProtection="1">
      <protection locked="0"/>
    </xf>
    <xf numFmtId="0" fontId="2" fillId="0" borderId="1" xfId="0" applyFont="1" applyAlignment="1">
      <alignment horizontal="left" vertical="top"/>
    </xf>
    <xf numFmtId="0" fontId="2" fillId="0" borderId="1" xfId="2" applyFont="1" applyAlignment="1">
      <alignment horizontal="left"/>
    </xf>
    <xf numFmtId="0" fontId="2" fillId="0" borderId="1" xfId="2" applyFont="1" applyAlignment="1">
      <alignment wrapText="1"/>
    </xf>
    <xf numFmtId="0" fontId="2" fillId="0" borderId="61" xfId="2" applyFont="1" applyBorder="1"/>
    <xf numFmtId="0" fontId="2" fillId="0" borderId="79" xfId="0" applyFont="1" applyBorder="1" applyAlignment="1" applyProtection="1">
      <alignment horizontal="center" vertical="top"/>
      <protection locked="0"/>
    </xf>
    <xf numFmtId="164" fontId="2" fillId="0" borderId="31" xfId="0" applyNumberFormat="1" applyFont="1" applyBorder="1" applyAlignment="1" applyProtection="1">
      <alignment horizontal="center" vertical="top"/>
      <protection locked="0"/>
    </xf>
    <xf numFmtId="0" fontId="2" fillId="0" borderId="31" xfId="0" applyFont="1" applyBorder="1" applyAlignment="1" applyProtection="1">
      <alignment horizontal="left" vertical="top"/>
      <protection locked="0"/>
    </xf>
    <xf numFmtId="0" fontId="0" fillId="0" borderId="18" xfId="0" applyBorder="1"/>
    <xf numFmtId="0" fontId="0" fillId="0" borderId="6" xfId="0" applyBorder="1"/>
    <xf numFmtId="0" fontId="25" fillId="0" borderId="18" xfId="0" applyFont="1" applyBorder="1"/>
    <xf numFmtId="0" fontId="25" fillId="0" borderId="1" xfId="0" applyFont="1"/>
    <xf numFmtId="0" fontId="0" fillId="0" borderId="1" xfId="4" applyFont="1" applyBorder="1"/>
    <xf numFmtId="0" fontId="0" fillId="0" borderId="1" xfId="4" applyFont="1" applyBorder="1" applyAlignment="1">
      <alignment wrapText="1"/>
    </xf>
    <xf numFmtId="0" fontId="0" fillId="0" borderId="1" xfId="0" applyAlignment="1">
      <alignment wrapText="1"/>
    </xf>
    <xf numFmtId="0" fontId="0" fillId="0" borderId="1" xfId="0" applyAlignment="1">
      <alignment vertical="center" wrapText="1"/>
    </xf>
    <xf numFmtId="0" fontId="0" fillId="0" borderId="6" xfId="0" applyBorder="1" applyAlignment="1">
      <alignment wrapText="1"/>
    </xf>
    <xf numFmtId="0" fontId="2" fillId="0" borderId="0" xfId="0" applyFont="1" applyBorder="1" applyAlignment="1">
      <alignment horizontal="left" vertical="center"/>
    </xf>
    <xf numFmtId="0" fontId="2" fillId="11" borderId="55" xfId="4" applyFill="1" applyBorder="1" applyAlignment="1">
      <alignment horizontal="left" vertical="center"/>
    </xf>
    <xf numFmtId="0" fontId="2" fillId="0" borderId="81" xfId="0" applyFont="1" applyBorder="1" applyAlignment="1">
      <alignment horizontal="left" vertical="center"/>
    </xf>
    <xf numFmtId="0" fontId="2" fillId="0" borderId="81" xfId="4" applyBorder="1" applyAlignment="1">
      <alignment horizontal="left" vertical="center"/>
    </xf>
    <xf numFmtId="0" fontId="2" fillId="0" borderId="29" xfId="4" applyBorder="1" applyAlignment="1">
      <alignment horizontal="left" vertical="center"/>
    </xf>
    <xf numFmtId="0" fontId="25" fillId="0" borderId="0" xfId="0" applyFont="1" applyBorder="1"/>
    <xf numFmtId="0" fontId="0" fillId="0" borderId="0" xfId="0" applyBorder="1" applyAlignment="1" applyProtection="1">
      <alignment vertical="center" wrapText="1"/>
      <protection locked="0"/>
    </xf>
    <xf numFmtId="0" fontId="30" fillId="0" borderId="18" xfId="0" applyFont="1" applyBorder="1"/>
    <xf numFmtId="0" fontId="30" fillId="0" borderId="1" xfId="0" applyFont="1"/>
    <xf numFmtId="0" fontId="30" fillId="0" borderId="0" xfId="0" applyFont="1" applyBorder="1"/>
    <xf numFmtId="0" fontId="30" fillId="20" borderId="1" xfId="0" applyFont="1" applyFill="1"/>
    <xf numFmtId="0" fontId="30" fillId="0" borderId="1" xfId="5" applyFont="1"/>
    <xf numFmtId="0" fontId="31" fillId="0" borderId="82" xfId="2" applyFont="1" applyBorder="1"/>
    <xf numFmtId="0" fontId="31" fillId="0" borderId="1" xfId="2" applyFont="1"/>
    <xf numFmtId="0" fontId="31" fillId="0" borderId="1" xfId="2" applyFont="1" applyAlignment="1">
      <alignment horizontal="left"/>
    </xf>
    <xf numFmtId="0" fontId="31" fillId="0" borderId="45" xfId="2" applyFont="1" applyBorder="1" applyAlignment="1">
      <alignment vertical="top"/>
    </xf>
    <xf numFmtId="0" fontId="30" fillId="0" borderId="1" xfId="2" applyFont="1"/>
    <xf numFmtId="0" fontId="31" fillId="0" borderId="1" xfId="2" applyFont="1" applyAlignment="1">
      <alignment vertical="top"/>
    </xf>
    <xf numFmtId="0" fontId="31" fillId="20" borderId="6" xfId="2" applyFont="1" applyFill="1" applyBorder="1"/>
    <xf numFmtId="0" fontId="31" fillId="20" borderId="1" xfId="2" applyFont="1" applyFill="1" applyProtection="1">
      <protection locked="0"/>
    </xf>
    <xf numFmtId="0" fontId="31" fillId="20" borderId="1" xfId="0" applyFont="1" applyFill="1" applyAlignment="1">
      <alignment horizontal="left" vertical="top"/>
    </xf>
    <xf numFmtId="0" fontId="31" fillId="20" borderId="1" xfId="2" applyFont="1" applyFill="1"/>
    <xf numFmtId="0" fontId="31" fillId="20" borderId="1" xfId="2" applyFont="1" applyFill="1" applyAlignment="1">
      <alignment horizontal="left"/>
    </xf>
    <xf numFmtId="0" fontId="31" fillId="20" borderId="4" xfId="2" applyFont="1" applyFill="1" applyBorder="1" applyAlignment="1">
      <alignment horizontal="left"/>
    </xf>
    <xf numFmtId="0" fontId="31" fillId="20" borderId="45" xfId="2" applyFont="1" applyFill="1" applyBorder="1"/>
    <xf numFmtId="0" fontId="2" fillId="0" borderId="26" xfId="0" applyFont="1" applyBorder="1" applyAlignment="1" applyProtection="1">
      <alignment horizontal="left" vertical="top" wrapText="1"/>
      <protection locked="0"/>
    </xf>
    <xf numFmtId="0" fontId="30" fillId="20" borderId="6" xfId="0" applyFont="1" applyFill="1" applyBorder="1"/>
    <xf numFmtId="0" fontId="2" fillId="5" borderId="26" xfId="0" applyFont="1" applyFill="1" applyBorder="1" applyAlignment="1" applyProtection="1">
      <alignment horizontal="center" vertical="top"/>
      <protection locked="0"/>
    </xf>
    <xf numFmtId="0" fontId="30" fillId="21" borderId="1" xfId="0" applyFont="1" applyFill="1"/>
    <xf numFmtId="0" fontId="30" fillId="0" borderId="1" xfId="0" applyFont="1" applyAlignment="1">
      <alignment wrapText="1"/>
    </xf>
    <xf numFmtId="0" fontId="12" fillId="9" borderId="25" xfId="0" applyFont="1" applyFill="1" applyBorder="1" applyAlignment="1" applyProtection="1">
      <alignment horizontal="center" vertical="center"/>
      <protection locked="0"/>
    </xf>
    <xf numFmtId="0" fontId="12" fillId="9" borderId="32" xfId="0" applyFont="1" applyFill="1" applyBorder="1" applyAlignment="1" applyProtection="1">
      <alignment horizontal="center" vertical="center"/>
      <protection locked="0"/>
    </xf>
    <xf numFmtId="0" fontId="12" fillId="9" borderId="5" xfId="0" applyFont="1" applyFill="1" applyBorder="1" applyAlignment="1" applyProtection="1">
      <alignment horizontal="center" vertical="center" wrapText="1"/>
      <protection locked="0"/>
    </xf>
    <xf numFmtId="0" fontId="12" fillId="9" borderId="7" xfId="0" applyFont="1" applyFill="1" applyBorder="1" applyAlignment="1" applyProtection="1">
      <alignment horizontal="center" vertical="center"/>
      <protection locked="0"/>
    </xf>
    <xf numFmtId="0" fontId="12" fillId="9" borderId="41" xfId="0" applyFont="1" applyFill="1" applyBorder="1" applyAlignment="1" applyProtection="1">
      <alignment horizontal="center" vertical="center" wrapText="1"/>
      <protection locked="0"/>
    </xf>
    <xf numFmtId="0" fontId="12" fillId="9" borderId="43" xfId="0" applyFont="1" applyFill="1" applyBorder="1" applyAlignment="1" applyProtection="1">
      <alignment horizontal="center" vertical="center"/>
      <protection locked="0"/>
    </xf>
    <xf numFmtId="0" fontId="12" fillId="9" borderId="13" xfId="0" applyFont="1" applyFill="1" applyBorder="1" applyAlignment="1" applyProtection="1">
      <alignment horizontal="center" vertical="center" wrapText="1"/>
      <protection locked="0"/>
    </xf>
    <xf numFmtId="0" fontId="12" fillId="9" borderId="12" xfId="0" applyFont="1" applyFill="1" applyBorder="1" applyAlignment="1" applyProtection="1">
      <alignment horizontal="center" vertical="center"/>
      <protection locked="0"/>
    </xf>
    <xf numFmtId="0" fontId="12" fillId="9" borderId="8" xfId="0" applyFont="1" applyFill="1" applyBorder="1" applyAlignment="1" applyProtection="1">
      <alignment horizontal="center" vertical="center" wrapText="1"/>
      <protection locked="0"/>
    </xf>
    <xf numFmtId="0" fontId="12" fillId="9" borderId="10" xfId="0" applyFont="1" applyFill="1" applyBorder="1" applyAlignment="1" applyProtection="1">
      <alignment horizontal="center" vertical="center" wrapText="1"/>
      <protection locked="0"/>
    </xf>
    <xf numFmtId="164" fontId="12" fillId="9" borderId="5" xfId="0" applyNumberFormat="1" applyFont="1" applyFill="1" applyBorder="1" applyAlignment="1" applyProtection="1">
      <alignment horizontal="center" vertical="center" wrapText="1"/>
      <protection locked="0"/>
    </xf>
    <xf numFmtId="164" fontId="12" fillId="9" borderId="7" xfId="0" applyNumberFormat="1" applyFont="1" applyFill="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41" xfId="0" applyFont="1" applyBorder="1" applyAlignment="1" applyProtection="1">
      <alignment horizontal="center" vertical="center"/>
      <protection locked="0"/>
    </xf>
    <xf numFmtId="0" fontId="2" fillId="0" borderId="43" xfId="0" applyFont="1" applyBorder="1" applyAlignment="1" applyProtection="1">
      <alignment horizontal="center" vertical="center"/>
      <protection locked="0"/>
    </xf>
    <xf numFmtId="0" fontId="2" fillId="0" borderId="42" xfId="0" applyFont="1" applyBorder="1" applyAlignment="1" applyProtection="1">
      <alignment horizontal="center" vertical="center"/>
      <protection locked="0"/>
    </xf>
    <xf numFmtId="0" fontId="2" fillId="0" borderId="44" xfId="0" applyFont="1" applyBorder="1" applyAlignment="1" applyProtection="1">
      <alignment horizontal="center" vertical="center"/>
      <protection locked="0"/>
    </xf>
    <xf numFmtId="0" fontId="2" fillId="0" borderId="48" xfId="0" applyFont="1" applyBorder="1" applyAlignment="1" applyProtection="1">
      <alignment horizontal="center" vertical="center"/>
      <protection locked="0"/>
    </xf>
    <xf numFmtId="0" fontId="2" fillId="0" borderId="29" xfId="0" applyFont="1" applyBorder="1" applyAlignment="1" applyProtection="1">
      <alignment horizontal="center" vertical="center"/>
      <protection locked="0"/>
    </xf>
    <xf numFmtId="0" fontId="2" fillId="0" borderId="30" xfId="0" applyFont="1" applyBorder="1" applyAlignment="1" applyProtection="1">
      <alignment horizontal="center" vertical="center"/>
      <protection locked="0"/>
    </xf>
    <xf numFmtId="0" fontId="2" fillId="0" borderId="80" xfId="0" applyFont="1" applyBorder="1" applyAlignment="1" applyProtection="1">
      <alignment horizontal="center" vertical="center"/>
      <protection locked="0"/>
    </xf>
    <xf numFmtId="0" fontId="2" fillId="0" borderId="28" xfId="0" applyFont="1" applyBorder="1" applyAlignment="1" applyProtection="1">
      <alignment horizontal="center" vertical="center"/>
      <protection locked="0"/>
    </xf>
    <xf numFmtId="0" fontId="2" fillId="0" borderId="0" xfId="4" applyAlignment="1">
      <alignment horizontal="left"/>
    </xf>
    <xf numFmtId="0" fontId="23" fillId="0" borderId="0" xfId="4" applyFont="1" applyAlignment="1">
      <alignment horizontal="center" vertical="center"/>
    </xf>
    <xf numFmtId="0" fontId="2" fillId="0" borderId="65" xfId="4" applyBorder="1" applyAlignment="1">
      <alignment horizontal="left"/>
    </xf>
    <xf numFmtId="0" fontId="2" fillId="0" borderId="66" xfId="4" applyBorder="1" applyAlignment="1">
      <alignment horizontal="left"/>
    </xf>
    <xf numFmtId="0" fontId="23" fillId="17" borderId="57" xfId="4" applyFont="1" applyFill="1" applyBorder="1" applyAlignment="1">
      <alignment horizontal="center" vertical="center"/>
    </xf>
    <xf numFmtId="0" fontId="23" fillId="17" borderId="64" xfId="4" applyFont="1" applyFill="1" applyBorder="1" applyAlignment="1">
      <alignment horizontal="center" vertical="center"/>
    </xf>
    <xf numFmtId="0" fontId="2" fillId="0" borderId="25" xfId="4" applyBorder="1" applyAlignment="1">
      <alignment horizontal="left"/>
    </xf>
    <xf numFmtId="0" fontId="2" fillId="0" borderId="33" xfId="4" applyBorder="1" applyAlignment="1">
      <alignment horizontal="left"/>
    </xf>
    <xf numFmtId="0" fontId="2" fillId="0" borderId="18" xfId="4" applyBorder="1" applyAlignment="1">
      <alignment horizontal="left"/>
    </xf>
    <xf numFmtId="0" fontId="2" fillId="0" borderId="19" xfId="4" applyBorder="1" applyAlignment="1">
      <alignment horizontal="left"/>
    </xf>
    <xf numFmtId="0" fontId="2" fillId="0" borderId="68" xfId="4" applyBorder="1" applyAlignment="1">
      <alignment horizontal="left"/>
    </xf>
    <xf numFmtId="0" fontId="2" fillId="0" borderId="32" xfId="4" applyBorder="1" applyAlignment="1">
      <alignment horizontal="left"/>
    </xf>
    <xf numFmtId="0" fontId="2" fillId="0" borderId="69" xfId="4" applyBorder="1" applyAlignment="1">
      <alignment horizontal="left"/>
    </xf>
    <xf numFmtId="0" fontId="2" fillId="0" borderId="67" xfId="4" applyBorder="1" applyAlignment="1">
      <alignment horizontal="left"/>
    </xf>
    <xf numFmtId="0" fontId="14" fillId="16" borderId="1" xfId="0" applyFont="1" applyFill="1" applyAlignment="1" applyProtection="1">
      <alignment horizontal="center" vertical="center" wrapText="1"/>
      <protection locked="0"/>
    </xf>
    <xf numFmtId="0" fontId="18" fillId="18" borderId="18" xfId="0" applyFont="1" applyFill="1" applyBorder="1" applyAlignment="1" applyProtection="1">
      <alignment horizontal="center" vertical="center" wrapText="1"/>
      <protection locked="0"/>
    </xf>
    <xf numFmtId="0" fontId="18" fillId="18" borderId="65" xfId="0" applyFont="1" applyFill="1" applyBorder="1" applyAlignment="1" applyProtection="1">
      <alignment horizontal="center" vertical="center" wrapText="1"/>
      <protection locked="0"/>
    </xf>
    <xf numFmtId="0" fontId="18" fillId="18" borderId="3" xfId="0" applyFont="1" applyFill="1" applyBorder="1" applyAlignment="1" applyProtection="1">
      <alignment horizontal="center" vertical="center" wrapText="1"/>
      <protection locked="0"/>
    </xf>
    <xf numFmtId="0" fontId="0" fillId="0" borderId="71" xfId="0" applyBorder="1" applyAlignment="1" applyProtection="1">
      <alignment horizontal="left"/>
      <protection locked="0"/>
    </xf>
    <xf numFmtId="0" fontId="0" fillId="0" borderId="15" xfId="0" applyBorder="1" applyAlignment="1" applyProtection="1">
      <alignment horizontal="left"/>
      <protection locked="0"/>
    </xf>
    <xf numFmtId="0" fontId="14" fillId="19" borderId="57" xfId="0" applyFont="1" applyFill="1" applyBorder="1" applyAlignment="1">
      <alignment horizontal="center" vertical="center" wrapText="1"/>
    </xf>
    <xf numFmtId="0" fontId="14" fillId="19" borderId="70" xfId="0" applyFont="1" applyFill="1" applyBorder="1" applyAlignment="1">
      <alignment horizontal="center" vertical="center" wrapText="1"/>
    </xf>
    <xf numFmtId="0" fontId="14" fillId="19" borderId="64" xfId="0" applyFont="1" applyFill="1" applyBorder="1" applyAlignment="1">
      <alignment horizontal="center" vertical="center" wrapText="1"/>
    </xf>
    <xf numFmtId="0" fontId="0" fillId="0" borderId="75" xfId="0" applyBorder="1" applyAlignment="1" applyProtection="1">
      <alignment horizontal="right"/>
      <protection locked="0"/>
    </xf>
    <xf numFmtId="0" fontId="0" fillId="0" borderId="76" xfId="0" applyBorder="1" applyAlignment="1" applyProtection="1">
      <alignment horizontal="right"/>
      <protection locked="0"/>
    </xf>
    <xf numFmtId="0" fontId="0" fillId="0" borderId="77" xfId="0" applyBorder="1" applyAlignment="1" applyProtection="1">
      <alignment horizontal="right"/>
      <protection locked="0"/>
    </xf>
    <xf numFmtId="0" fontId="0" fillId="0" borderId="78" xfId="0" applyBorder="1" applyAlignment="1" applyProtection="1">
      <alignment horizontal="right"/>
      <protection locked="0"/>
    </xf>
    <xf numFmtId="0" fontId="0" fillId="0" borderId="16" xfId="0" applyBorder="1" applyAlignment="1" applyProtection="1">
      <alignment horizontal="right"/>
      <protection locked="0"/>
    </xf>
    <xf numFmtId="0" fontId="14" fillId="9" borderId="1" xfId="0" applyFont="1" applyFill="1" applyAlignment="1">
      <alignment horizontal="center" vertical="center" wrapText="1"/>
    </xf>
    <xf numFmtId="0" fontId="13" fillId="0" borderId="71" xfId="0" applyFont="1" applyBorder="1" applyAlignment="1" applyProtection="1">
      <alignment horizontal="left"/>
      <protection locked="0"/>
    </xf>
    <xf numFmtId="0" fontId="13" fillId="0" borderId="72" xfId="0" applyFont="1" applyBorder="1" applyAlignment="1" applyProtection="1">
      <alignment horizontal="left"/>
      <protection locked="0"/>
    </xf>
    <xf numFmtId="0" fontId="13" fillId="0" borderId="15" xfId="0" applyFont="1" applyBorder="1" applyAlignment="1" applyProtection="1">
      <alignment horizontal="left"/>
      <protection locked="0"/>
    </xf>
    <xf numFmtId="0" fontId="0" fillId="0" borderId="73" xfId="0" applyBorder="1" applyAlignment="1" applyProtection="1">
      <alignment horizontal="left"/>
      <protection locked="0"/>
    </xf>
    <xf numFmtId="0" fontId="0" fillId="0" borderId="74" xfId="0" applyBorder="1" applyAlignment="1" applyProtection="1">
      <alignment horizontal="left"/>
      <protection locked="0"/>
    </xf>
    <xf numFmtId="0" fontId="6" fillId="0" borderId="0" xfId="0" applyFont="1" applyBorder="1" applyAlignment="1">
      <alignment horizontal="left" wrapText="1"/>
    </xf>
  </cellXfs>
  <cellStyles count="11">
    <cellStyle name="Normal" xfId="0" builtinId="0"/>
    <cellStyle name="Normal 10" xfId="2" xr:uid="{00000000-0005-0000-0000-000007000000}"/>
    <cellStyle name="Normal 11" xfId="4" xr:uid="{00000000-0005-0000-0000-000009000000}"/>
    <cellStyle name="Normal 12" xfId="3" xr:uid="{00000000-0005-0000-0000-000008000000}"/>
    <cellStyle name="Normal 12 2" xfId="7" xr:uid="{00000000-0005-0000-0000-00000C000000}"/>
    <cellStyle name="Normal 12 3" xfId="10" xr:uid="{00000000-0005-0000-0000-00000F000000}"/>
    <cellStyle name="Standaard 2" xfId="1" xr:uid="{00000000-0005-0000-0000-000006000000}"/>
    <cellStyle name="Standaard 2 2" xfId="6" xr:uid="{00000000-0005-0000-0000-00000B000000}"/>
    <cellStyle name="Standaard 2 3" xfId="9" xr:uid="{00000000-0005-0000-0000-00000E000000}"/>
    <cellStyle name="Standard 2" xfId="5" xr:uid="{00000000-0005-0000-0000-00000A000000}"/>
    <cellStyle name="Standard 3" xfId="8" xr:uid="{00000000-0005-0000-0000-00000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microsoft.com/office/2006/relationships/attachedToolbars" Target="attachedToolbars.bin"/><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2</xdr:col>
      <xdr:colOff>137581</xdr:colOff>
      <xdr:row>25</xdr:row>
      <xdr:rowOff>21168</xdr:rowOff>
    </xdr:from>
    <xdr:to>
      <xdr:col>7</xdr:col>
      <xdr:colOff>306916</xdr:colOff>
      <xdr:row>51</xdr:row>
      <xdr:rowOff>42334</xdr:rowOff>
    </xdr:to>
    <xdr:sp macro="" textlink="">
      <xdr:nvSpPr>
        <xdr:cNvPr id="3" name="Tekstvak 1">
          <a:extLst>
            <a:ext uri="{FF2B5EF4-FFF2-40B4-BE49-F238E27FC236}">
              <a16:creationId xmlns:a16="http://schemas.microsoft.com/office/drawing/2014/main" id="{00000000-0008-0000-0400-000002000000}"/>
            </a:ext>
          </a:extLst>
        </xdr:cNvPr>
        <xdr:cNvSpPr txBox="1"/>
      </xdr:nvSpPr>
      <xdr:spPr>
        <a:xfrm>
          <a:off x="1587498" y="4783668"/>
          <a:ext cx="9345085" cy="4974166"/>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t"/>
        <a:lstStyle/>
        <a:p>
          <a:r>
            <a:rPr lang="nl-BE" sz="2000" b="1" u="sng">
              <a:solidFill>
                <a:schemeClr val="tx1"/>
              </a:solidFill>
            </a:rPr>
            <a:t>Legende</a:t>
          </a:r>
        </a:p>
        <a:p>
          <a:r>
            <a:rPr lang="nl-BE" sz="1600" b="1">
              <a:solidFill>
                <a:srgbClr val="00B050"/>
              </a:solidFill>
            </a:rPr>
            <a:t>Groene kolommen</a:t>
          </a:r>
          <a:r>
            <a:rPr lang="nl-BE" sz="1600">
              <a:solidFill>
                <a:schemeClr val="tx1"/>
              </a:solidFill>
            </a:rPr>
            <a:t>:</a:t>
          </a:r>
          <a:r>
            <a:rPr lang="nl-BE" sz="1600" baseline="0">
              <a:solidFill>
                <a:schemeClr val="tx1"/>
              </a:solidFill>
            </a:rPr>
            <a:t> waarde in deze kolommen moet je laten staan. Deze veranderen nooit.</a:t>
          </a:r>
        </a:p>
        <a:p>
          <a:endParaRPr lang="nl-BE" sz="1600" baseline="0"/>
        </a:p>
        <a:p>
          <a:r>
            <a:rPr lang="nl-BE" sz="1600" b="1" baseline="0">
              <a:solidFill>
                <a:srgbClr val="FFFF00"/>
              </a:solidFill>
            </a:rPr>
            <a:t>Gele kolommen</a:t>
          </a:r>
          <a:r>
            <a:rPr lang="nl-BE" sz="1600" baseline="0">
              <a:solidFill>
                <a:schemeClr val="tx1"/>
              </a:solidFill>
            </a:rPr>
            <a:t>: In te vullen door EQA team.</a:t>
          </a:r>
        </a:p>
        <a:p>
          <a:pPr lvl="1"/>
          <a:r>
            <a:rPr lang="nl-BE" sz="1600" baseline="0">
              <a:solidFill>
                <a:schemeClr val="tx1"/>
              </a:solidFill>
            </a:rPr>
            <a:t>- DataServer: Server waar de tag is aangemaakt (SCADA of OPC server)</a:t>
          </a:r>
        </a:p>
        <a:p>
          <a:pPr lvl="1"/>
          <a:r>
            <a:rPr lang="nl-BE" sz="1600" baseline="0">
              <a:solidFill>
                <a:schemeClr val="tx1"/>
              </a:solidFill>
            </a:rPr>
            <a:t>- Identifier: </a:t>
          </a:r>
        </a:p>
        <a:p>
          <a:pPr lvl="1"/>
          <a:r>
            <a:rPr lang="nl-BE" sz="1600" baseline="0">
              <a:solidFill>
                <a:schemeClr val="tx1"/>
              </a:solidFill>
            </a:rPr>
            <a:t>	• OPCServer.WinCC + Code </a:t>
          </a:r>
          <a:r>
            <a:rPr lang="nl-BE" sz="1100" baseline="0">
              <a:solidFill>
                <a:schemeClr val="tx1"/>
              </a:solidFill>
            </a:rPr>
            <a:t>(via SCADA server)</a:t>
          </a:r>
        </a:p>
        <a:p>
          <a:pPr lvl="1"/>
          <a:r>
            <a:rPr lang="nl-BE" sz="1600" baseline="0">
              <a:solidFill>
                <a:schemeClr val="tx1"/>
              </a:solidFill>
            </a:rPr>
            <a:t>	</a:t>
          </a:r>
          <a:r>
            <a:rPr lang="nl-BE" sz="1600" baseline="0">
              <a:solidFill>
                <a:schemeClr val="tx1"/>
              </a:solidFill>
              <a:effectLst/>
              <a:latin typeface="+mn-lt"/>
              <a:ea typeface="+mn-ea"/>
              <a:cs typeface="+mn-cs"/>
            </a:rPr>
            <a:t>• OPC.SimaticNET.1 + Code </a:t>
          </a:r>
          <a:r>
            <a:rPr lang="nl-BE" sz="1100" baseline="0">
              <a:solidFill>
                <a:schemeClr val="tx1"/>
              </a:solidFill>
              <a:effectLst/>
              <a:latin typeface="+mn-lt"/>
              <a:ea typeface="+mn-ea"/>
              <a:cs typeface="+mn-cs"/>
            </a:rPr>
            <a:t>(via WinCC server)</a:t>
          </a:r>
          <a:endParaRPr lang="nl-BE" sz="1100" baseline="0"/>
        </a:p>
        <a:p>
          <a:pPr lvl="1"/>
          <a:r>
            <a:rPr lang="nl-BE" sz="1600" baseline="0">
              <a:solidFill>
                <a:schemeClr val="tx1"/>
              </a:solidFill>
            </a:rPr>
            <a:t>- Code: Status tag van de groupsalarm in SCADA of OPC tag die ALERT zal binnen lezen</a:t>
          </a:r>
        </a:p>
        <a:p>
          <a:pPr lvl="1"/>
          <a:r>
            <a:rPr lang="nl-BE" sz="1600" baseline="0">
              <a:solidFill>
                <a:schemeClr val="tx1"/>
              </a:solidFill>
            </a:rPr>
            <a:t>- Message: bericht dat ALERT moet melden</a:t>
          </a:r>
        </a:p>
        <a:p>
          <a:pPr lvl="1"/>
          <a:r>
            <a:rPr lang="nl-BE" sz="1600" baseline="0">
              <a:solidFill>
                <a:schemeClr val="tx1"/>
              </a:solidFill>
            </a:rPr>
            <a:t>- Condition Value: decimale waarde van de acknowledgement bit van het alarm dat wordt getriggerd.</a:t>
          </a:r>
        </a:p>
        <a:p>
          <a:pPr lvl="1"/>
          <a:r>
            <a:rPr lang="nl-BE" sz="1600" baseline="0">
              <a:solidFill>
                <a:schemeClr val="tx1"/>
              </a:solidFill>
            </a:rPr>
            <a:t>- TagGroup: boomstructuur in ALERT (EQA geeft aanzet, BAE finaliseert)</a:t>
          </a:r>
        </a:p>
        <a:p>
          <a:endParaRPr lang="nl-BE" sz="1600" baseline="0"/>
        </a:p>
        <a:p>
          <a:r>
            <a:rPr lang="nl-BE" sz="1600" b="1" baseline="0">
              <a:solidFill>
                <a:schemeClr val="accent6"/>
              </a:solidFill>
            </a:rPr>
            <a:t>Oranje kolommen</a:t>
          </a:r>
          <a:r>
            <a:rPr lang="nl-BE" sz="1600" baseline="0">
              <a:solidFill>
                <a:schemeClr val="tx1"/>
              </a:solidFill>
            </a:rPr>
            <a:t>: In te vullen door BAE team.</a:t>
          </a:r>
        </a:p>
        <a:p>
          <a:endParaRPr lang="nl-BE" sz="1600" baseline="0"/>
        </a:p>
        <a:p>
          <a:pPr marL="0" marR="0" lvl="0" indent="0" defTabSz="914400" eaLnBrk="1" fontAlgn="auto" latinLnBrk="0" hangingPunct="1">
            <a:lnSpc>
              <a:spcPct val="100000"/>
            </a:lnSpc>
            <a:spcBef>
              <a:spcPts val="0"/>
            </a:spcBef>
            <a:spcAft>
              <a:spcPts val="0"/>
            </a:spcAft>
            <a:buClrTx/>
            <a:buSzTx/>
            <a:buFontTx/>
            <a:buNone/>
          </a:pPr>
          <a:r>
            <a:rPr lang="nl-BE" sz="1600" b="1" baseline="0">
              <a:solidFill>
                <a:schemeClr val="accent1"/>
              </a:solidFill>
            </a:rPr>
            <a:t>Blauwe kolommen</a:t>
          </a:r>
          <a:r>
            <a:rPr lang="nl-BE" sz="1600" baseline="0">
              <a:solidFill>
                <a:schemeClr val="tx1"/>
              </a:solidFill>
            </a:rPr>
            <a:t>: In te vullen door EQA team. </a:t>
          </a:r>
          <a:r>
            <a:rPr lang="nl-BE" sz="1600" baseline="0">
              <a:solidFill>
                <a:schemeClr val="tx1"/>
              </a:solidFill>
              <a:effectLst/>
              <a:latin typeface="+mn-lt"/>
              <a:ea typeface="+mn-ea"/>
              <a:cs typeface="+mn-cs"/>
            </a:rPr>
            <a:t>(Enkel van toepassing bij specifieke alarmen)</a:t>
          </a:r>
          <a:r>
            <a:rPr lang="nl-BE" sz="1600" baseline="0">
              <a:solidFill>
                <a:schemeClr val="tx1"/>
              </a:solidFill>
            </a:rPr>
            <a:t> </a:t>
          </a:r>
        </a:p>
        <a:p>
          <a:pPr lvl="1"/>
          <a:r>
            <a:rPr lang="nl-BE" sz="1600" baseline="0">
              <a:solidFill>
                <a:schemeClr val="tx1"/>
              </a:solidFill>
            </a:rPr>
            <a:t>- Alarmnummer: de SCADA alarmnummer</a:t>
          </a:r>
        </a:p>
        <a:p>
          <a:pPr lvl="1"/>
          <a:r>
            <a:rPr lang="nl-BE" sz="1600" baseline="0">
              <a:solidFill>
                <a:schemeClr val="tx1"/>
              </a:solidFill>
            </a:rPr>
            <a:t>- Versie Alarmlijst: versie van de alarmlijst op het moment dat ALERT wordt geconfigureerd.</a:t>
          </a:r>
          <a:endParaRPr lang="nl-BE" sz="1600"/>
        </a:p>
      </xdr:txBody>
    </xdr:sp>
    <xdr:clientData/>
  </xdr:twoCellAnchor>
</xdr:wsDr>
</file>

<file path=xl/persons/person.xml><?xml version="1.0" encoding="utf-8"?>
<personList xmlns="http://schemas.microsoft.com/office/spreadsheetml/2018/threadedcomments" xmlns:x="http://schemas.openxmlformats.org/spreadsheetml/2006/main">
  <person displayName="Van Rompaey, Marnix" id="{AFA4DD4C-266E-4DD5-B5C8-1ED0B2248986}" userId="S::VANROM02@pfizer.com::1941116f-b7f2-4f8f-aa91-2eff76e17ff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00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0000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72" dT="2022-07-15T09:00:33.00" personId="{AFA4DD4C-266E-4DD5-B5C8-1ED0B2248986}" id="{C7A5A868-AC46-4758-9738-7BFAF4FBB6BC}">
    <text>we changed all infeed right to infeed 2 and all infeed left to infeed 1</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5"/>
  <sheetViews>
    <sheetView showGridLines="0" zoomScale="90" zoomScaleNormal="90" workbookViewId="0">
      <selection activeCell="D28" sqref="D28"/>
    </sheetView>
  </sheetViews>
  <sheetFormatPr defaultColWidth="9.33203125" defaultRowHeight="12.75" x14ac:dyDescent="0.2"/>
  <cols>
    <col min="1" max="1" width="13.6640625" style="90" customWidth="1"/>
    <col min="2" max="2" width="30.6640625" style="90" customWidth="1"/>
    <col min="3" max="3" width="15.6640625" style="101" customWidth="1"/>
    <col min="4" max="4" width="72.6640625" style="82" customWidth="1"/>
    <col min="5" max="5" width="25.6640625" style="90" customWidth="1"/>
    <col min="6" max="6" width="15.6640625" style="90" customWidth="1"/>
    <col min="7" max="13" width="9.33203125" style="90"/>
    <col min="14" max="16384" width="9.33203125" style="82"/>
  </cols>
  <sheetData>
    <row r="1" spans="1:13" ht="20.25" x14ac:dyDescent="0.2">
      <c r="A1" s="80" t="s">
        <v>104</v>
      </c>
      <c r="B1" s="95"/>
      <c r="C1" s="96"/>
      <c r="D1" s="81"/>
      <c r="E1" s="95"/>
      <c r="F1" s="95"/>
    </row>
    <row r="2" spans="1:13" ht="21" thickBot="1" x14ac:dyDescent="0.25">
      <c r="A2" s="80"/>
      <c r="B2" s="95"/>
      <c r="C2" s="96"/>
      <c r="D2" s="81"/>
      <c r="E2" s="95"/>
      <c r="F2" s="95"/>
    </row>
    <row r="3" spans="1:13" s="83" customFormat="1" ht="15" customHeight="1" x14ac:dyDescent="0.2">
      <c r="A3" s="271" t="s">
        <v>327</v>
      </c>
      <c r="B3" s="273" t="s">
        <v>97</v>
      </c>
      <c r="C3" s="277" t="s">
        <v>98</v>
      </c>
      <c r="D3" s="269" t="s">
        <v>99</v>
      </c>
      <c r="E3" s="269" t="s">
        <v>329</v>
      </c>
      <c r="F3" s="275" t="s">
        <v>328</v>
      </c>
      <c r="G3" s="267" t="s">
        <v>332</v>
      </c>
      <c r="H3" s="268"/>
      <c r="I3" s="268"/>
      <c r="J3" s="134" t="s">
        <v>338</v>
      </c>
      <c r="K3" s="114"/>
      <c r="L3" s="114"/>
      <c r="M3" s="115"/>
    </row>
    <row r="4" spans="1:13" s="83" customFormat="1" ht="24.75" customHeight="1" thickBot="1" x14ac:dyDescent="0.25">
      <c r="A4" s="272"/>
      <c r="B4" s="274"/>
      <c r="C4" s="278"/>
      <c r="D4" s="270"/>
      <c r="E4" s="270"/>
      <c r="F4" s="276"/>
      <c r="G4" s="84" t="s">
        <v>314</v>
      </c>
      <c r="H4" s="85" t="s">
        <v>315</v>
      </c>
      <c r="I4" s="85" t="s">
        <v>337</v>
      </c>
      <c r="J4" s="85" t="s">
        <v>316</v>
      </c>
      <c r="K4" s="85" t="s">
        <v>317</v>
      </c>
      <c r="L4" s="85" t="s">
        <v>318</v>
      </c>
      <c r="M4" s="86" t="s">
        <v>319</v>
      </c>
    </row>
    <row r="5" spans="1:13" ht="13.5" thickBot="1" x14ac:dyDescent="0.25">
      <c r="A5" s="125" t="s">
        <v>33</v>
      </c>
      <c r="B5" s="122" t="s">
        <v>875</v>
      </c>
      <c r="C5" s="107">
        <v>44649</v>
      </c>
      <c r="D5" s="87" t="s">
        <v>876</v>
      </c>
      <c r="E5" s="105" t="s">
        <v>2103</v>
      </c>
      <c r="F5" s="116" t="s">
        <v>877</v>
      </c>
      <c r="G5" s="119" t="s">
        <v>877</v>
      </c>
      <c r="H5" s="105" t="s">
        <v>877</v>
      </c>
      <c r="I5" s="108" t="s">
        <v>877</v>
      </c>
      <c r="J5" s="128" t="s">
        <v>320</v>
      </c>
      <c r="K5" s="128" t="s">
        <v>320</v>
      </c>
      <c r="L5" s="128" t="s">
        <v>320</v>
      </c>
      <c r="M5" s="129" t="s">
        <v>320</v>
      </c>
    </row>
    <row r="6" spans="1:13" ht="13.5" thickBot="1" x14ac:dyDescent="0.25">
      <c r="A6" s="125" t="s">
        <v>100</v>
      </c>
      <c r="B6" s="122" t="s">
        <v>227</v>
      </c>
      <c r="C6" s="107">
        <v>44670</v>
      </c>
      <c r="D6" s="87" t="s">
        <v>878</v>
      </c>
      <c r="E6" s="105" t="s">
        <v>2103</v>
      </c>
      <c r="F6" s="116" t="s">
        <v>877</v>
      </c>
      <c r="G6" s="119" t="s">
        <v>877</v>
      </c>
      <c r="H6" s="105" t="s">
        <v>877</v>
      </c>
      <c r="I6" s="108" t="s">
        <v>877</v>
      </c>
      <c r="J6" s="128" t="s">
        <v>320</v>
      </c>
      <c r="K6" s="128" t="s">
        <v>320</v>
      </c>
      <c r="L6" s="128" t="s">
        <v>320</v>
      </c>
      <c r="M6" s="129" t="s">
        <v>320</v>
      </c>
    </row>
    <row r="7" spans="1:13" ht="13.5" thickBot="1" x14ac:dyDescent="0.25">
      <c r="A7" s="125" t="s">
        <v>32</v>
      </c>
      <c r="B7" s="135" t="s">
        <v>875</v>
      </c>
      <c r="C7" s="136">
        <v>44685</v>
      </c>
      <c r="D7" s="137" t="s">
        <v>1014</v>
      </c>
      <c r="E7" s="108" t="s">
        <v>2103</v>
      </c>
      <c r="F7" s="138" t="s">
        <v>877</v>
      </c>
      <c r="G7" s="139" t="s">
        <v>877</v>
      </c>
      <c r="H7" s="108" t="s">
        <v>877</v>
      </c>
      <c r="I7" s="108" t="s">
        <v>877</v>
      </c>
      <c r="J7" s="128" t="s">
        <v>320</v>
      </c>
      <c r="K7" s="128" t="s">
        <v>320</v>
      </c>
      <c r="L7" s="128" t="s">
        <v>320</v>
      </c>
      <c r="M7" s="129" t="s">
        <v>320</v>
      </c>
    </row>
    <row r="8" spans="1:13" x14ac:dyDescent="0.2">
      <c r="A8" s="282" t="s">
        <v>83</v>
      </c>
      <c r="B8" s="119" t="s">
        <v>875</v>
      </c>
      <c r="C8" s="107">
        <v>44736</v>
      </c>
      <c r="D8" s="87" t="s">
        <v>1014</v>
      </c>
      <c r="E8" s="105" t="s">
        <v>2103</v>
      </c>
      <c r="F8" s="160" t="s">
        <v>877</v>
      </c>
      <c r="G8" s="122" t="s">
        <v>877</v>
      </c>
      <c r="H8" s="105" t="s">
        <v>877</v>
      </c>
      <c r="I8" s="105" t="s">
        <v>877</v>
      </c>
      <c r="J8" s="158" t="s">
        <v>320</v>
      </c>
      <c r="K8" s="158" t="s">
        <v>320</v>
      </c>
      <c r="L8" s="158" t="s">
        <v>320</v>
      </c>
      <c r="M8" s="159" t="s">
        <v>320</v>
      </c>
    </row>
    <row r="9" spans="1:13" ht="13.5" thickBot="1" x14ac:dyDescent="0.25">
      <c r="A9" s="283"/>
      <c r="B9" s="121" t="s">
        <v>1051</v>
      </c>
      <c r="C9" s="110">
        <v>44741</v>
      </c>
      <c r="D9" s="89" t="s">
        <v>1014</v>
      </c>
      <c r="E9" s="106" t="s">
        <v>2103</v>
      </c>
      <c r="F9" s="161" t="s">
        <v>877</v>
      </c>
      <c r="G9" s="124" t="s">
        <v>877</v>
      </c>
      <c r="H9" s="106" t="s">
        <v>877</v>
      </c>
      <c r="I9" s="106" t="s">
        <v>877</v>
      </c>
      <c r="J9" s="132" t="s">
        <v>320</v>
      </c>
      <c r="K9" s="132" t="s">
        <v>320</v>
      </c>
      <c r="L9" s="132" t="s">
        <v>320</v>
      </c>
      <c r="M9" s="133" t="s">
        <v>320</v>
      </c>
    </row>
    <row r="10" spans="1:13" x14ac:dyDescent="0.2">
      <c r="A10" s="284" t="s">
        <v>84</v>
      </c>
      <c r="B10" s="140" t="s">
        <v>875</v>
      </c>
      <c r="C10" s="141">
        <v>44747</v>
      </c>
      <c r="D10" s="142" t="s">
        <v>1014</v>
      </c>
      <c r="E10" s="105" t="s">
        <v>2103</v>
      </c>
      <c r="F10" s="116" t="s">
        <v>877</v>
      </c>
      <c r="G10" s="119" t="s">
        <v>877</v>
      </c>
      <c r="H10" s="105" t="s">
        <v>877</v>
      </c>
      <c r="I10" s="105" t="s">
        <v>877</v>
      </c>
      <c r="J10" s="146" t="s">
        <v>320</v>
      </c>
      <c r="K10" s="146" t="s">
        <v>320</v>
      </c>
      <c r="L10" s="146" t="s">
        <v>320</v>
      </c>
      <c r="M10" s="147" t="s">
        <v>320</v>
      </c>
    </row>
    <row r="11" spans="1:13" ht="13.5" thickBot="1" x14ac:dyDescent="0.25">
      <c r="A11" s="283"/>
      <c r="B11" s="121" t="s">
        <v>1051</v>
      </c>
      <c r="C11" s="110">
        <v>44757</v>
      </c>
      <c r="D11" s="89" t="s">
        <v>1205</v>
      </c>
      <c r="E11" s="106" t="s">
        <v>2103</v>
      </c>
      <c r="F11" s="118" t="s">
        <v>877</v>
      </c>
      <c r="G11" s="121" t="s">
        <v>877</v>
      </c>
      <c r="H11" s="106" t="s">
        <v>877</v>
      </c>
      <c r="I11" s="106" t="s">
        <v>877</v>
      </c>
      <c r="J11" s="132" t="s">
        <v>320</v>
      </c>
      <c r="K11" s="132" t="s">
        <v>320</v>
      </c>
      <c r="L11" s="132" t="s">
        <v>320</v>
      </c>
      <c r="M11" s="133" t="s">
        <v>320</v>
      </c>
    </row>
    <row r="12" spans="1:13" ht="13.5" thickBot="1" x14ac:dyDescent="0.25">
      <c r="A12" s="152" t="s">
        <v>270</v>
      </c>
      <c r="B12" s="153" t="s">
        <v>1051</v>
      </c>
      <c r="C12" s="154">
        <v>44767</v>
      </c>
      <c r="D12" s="155" t="s">
        <v>1219</v>
      </c>
      <c r="E12" s="148" t="s">
        <v>2103</v>
      </c>
      <c r="F12" s="149" t="s">
        <v>877</v>
      </c>
      <c r="G12" s="150" t="s">
        <v>877</v>
      </c>
      <c r="H12" s="148" t="s">
        <v>877</v>
      </c>
      <c r="I12" s="148" t="s">
        <v>877</v>
      </c>
      <c r="J12" s="156" t="s">
        <v>320</v>
      </c>
      <c r="K12" s="156" t="s">
        <v>320</v>
      </c>
      <c r="L12" s="156" t="s">
        <v>320</v>
      </c>
      <c r="M12" s="157" t="s">
        <v>320</v>
      </c>
    </row>
    <row r="13" spans="1:13" ht="13.5" thickBot="1" x14ac:dyDescent="0.25">
      <c r="A13" s="152" t="s">
        <v>276</v>
      </c>
      <c r="B13" s="153" t="s">
        <v>875</v>
      </c>
      <c r="C13" s="154">
        <v>44858</v>
      </c>
      <c r="D13" s="155" t="s">
        <v>1254</v>
      </c>
      <c r="E13" s="148" t="s">
        <v>2103</v>
      </c>
      <c r="F13" s="149" t="s">
        <v>877</v>
      </c>
      <c r="G13" s="150" t="s">
        <v>877</v>
      </c>
      <c r="H13" s="148" t="s">
        <v>877</v>
      </c>
      <c r="I13" s="148" t="s">
        <v>877</v>
      </c>
      <c r="J13" s="156" t="s">
        <v>320</v>
      </c>
      <c r="K13" s="156" t="s">
        <v>320</v>
      </c>
      <c r="L13" s="156" t="s">
        <v>320</v>
      </c>
      <c r="M13" s="157" t="s">
        <v>320</v>
      </c>
    </row>
    <row r="14" spans="1:13" ht="13.5" thickBot="1" x14ac:dyDescent="0.25">
      <c r="A14" s="126" t="s">
        <v>2063</v>
      </c>
      <c r="B14" s="151" t="s">
        <v>2070</v>
      </c>
      <c r="C14" s="141">
        <v>45016</v>
      </c>
      <c r="D14" s="142" t="s">
        <v>1254</v>
      </c>
      <c r="E14" s="143" t="s">
        <v>2103</v>
      </c>
      <c r="F14" s="144" t="s">
        <v>877</v>
      </c>
      <c r="G14" s="140" t="s">
        <v>877</v>
      </c>
      <c r="H14" s="143" t="s">
        <v>877</v>
      </c>
      <c r="I14" s="145" t="s">
        <v>2071</v>
      </c>
      <c r="J14" s="146" t="s">
        <v>320</v>
      </c>
      <c r="K14" s="146" t="s">
        <v>320</v>
      </c>
      <c r="L14" s="146" t="s">
        <v>320</v>
      </c>
      <c r="M14" s="147" t="s">
        <v>320</v>
      </c>
    </row>
    <row r="15" spans="1:13" x14ac:dyDescent="0.2">
      <c r="A15" s="282" t="s">
        <v>2074</v>
      </c>
      <c r="B15" s="122" t="s">
        <v>227</v>
      </c>
      <c r="C15" s="107">
        <v>45058</v>
      </c>
      <c r="D15" s="87" t="s">
        <v>1254</v>
      </c>
      <c r="E15" s="279" t="s">
        <v>2103</v>
      </c>
      <c r="F15" s="116" t="s">
        <v>877</v>
      </c>
      <c r="G15" s="119" t="s">
        <v>103</v>
      </c>
      <c r="H15" s="105" t="s">
        <v>103</v>
      </c>
      <c r="I15" s="108" t="s">
        <v>2071</v>
      </c>
      <c r="J15" s="108" t="s">
        <v>40</v>
      </c>
      <c r="K15" s="128" t="s">
        <v>320</v>
      </c>
      <c r="L15" s="128" t="s">
        <v>320</v>
      </c>
      <c r="M15" s="129" t="s">
        <v>320</v>
      </c>
    </row>
    <row r="16" spans="1:13" ht="13.5" thickBot="1" x14ac:dyDescent="0.25">
      <c r="A16" s="283"/>
      <c r="B16" s="123" t="s">
        <v>875</v>
      </c>
      <c r="C16" s="99">
        <v>45163</v>
      </c>
      <c r="D16" s="88" t="s">
        <v>1254</v>
      </c>
      <c r="E16" s="281"/>
      <c r="F16" s="117" t="s">
        <v>877</v>
      </c>
      <c r="G16" s="120" t="s">
        <v>103</v>
      </c>
      <c r="H16" s="98" t="s">
        <v>103</v>
      </c>
      <c r="I16" s="109" t="s">
        <v>877</v>
      </c>
      <c r="J16" s="109" t="s">
        <v>40</v>
      </c>
      <c r="K16" s="130" t="s">
        <v>320</v>
      </c>
      <c r="L16" s="130" t="s">
        <v>320</v>
      </c>
      <c r="M16" s="131" t="s">
        <v>320</v>
      </c>
    </row>
    <row r="17" spans="1:13" ht="13.5" thickBot="1" x14ac:dyDescent="0.25">
      <c r="A17" s="125" t="s">
        <v>2094</v>
      </c>
      <c r="B17" s="122" t="s">
        <v>227</v>
      </c>
      <c r="C17" s="107">
        <v>45174</v>
      </c>
      <c r="D17" s="87" t="s">
        <v>1254</v>
      </c>
      <c r="E17" s="105" t="s">
        <v>2102</v>
      </c>
      <c r="F17" s="116" t="s">
        <v>877</v>
      </c>
      <c r="G17" s="119" t="s">
        <v>103</v>
      </c>
      <c r="H17" s="105" t="s">
        <v>103</v>
      </c>
      <c r="I17" s="108" t="s">
        <v>877</v>
      </c>
      <c r="J17" s="108" t="s">
        <v>40</v>
      </c>
      <c r="K17" s="128" t="s">
        <v>320</v>
      </c>
      <c r="L17" s="128" t="s">
        <v>320</v>
      </c>
      <c r="M17" s="129" t="s">
        <v>320</v>
      </c>
    </row>
    <row r="18" spans="1:13" ht="13.5" thickBot="1" x14ac:dyDescent="0.25">
      <c r="A18" s="152" t="s">
        <v>2104</v>
      </c>
      <c r="B18" s="153" t="s">
        <v>227</v>
      </c>
      <c r="C18" s="154">
        <v>45189</v>
      </c>
      <c r="D18" s="155" t="s">
        <v>2296</v>
      </c>
      <c r="E18" s="148" t="s">
        <v>2287</v>
      </c>
      <c r="F18" s="149" t="s">
        <v>877</v>
      </c>
      <c r="G18" s="150" t="s">
        <v>103</v>
      </c>
      <c r="H18" s="148" t="s">
        <v>103</v>
      </c>
      <c r="I18" s="148" t="s">
        <v>877</v>
      </c>
      <c r="J18" s="148" t="s">
        <v>40</v>
      </c>
      <c r="K18" s="156" t="s">
        <v>320</v>
      </c>
      <c r="L18" s="156" t="s">
        <v>320</v>
      </c>
      <c r="M18" s="157" t="s">
        <v>320</v>
      </c>
    </row>
    <row r="19" spans="1:13" x14ac:dyDescent="0.2">
      <c r="A19" s="282" t="s">
        <v>2300</v>
      </c>
      <c r="B19" s="151" t="s">
        <v>875</v>
      </c>
      <c r="C19" s="141">
        <v>45239</v>
      </c>
      <c r="D19" s="142" t="s">
        <v>1254</v>
      </c>
      <c r="E19" s="279" t="s">
        <v>2309</v>
      </c>
      <c r="F19" s="285" t="s">
        <v>877</v>
      </c>
      <c r="G19" s="288" t="s">
        <v>103</v>
      </c>
      <c r="H19" s="279" t="s">
        <v>103</v>
      </c>
      <c r="I19" s="279" t="s">
        <v>877</v>
      </c>
      <c r="J19" s="279" t="s">
        <v>40</v>
      </c>
      <c r="K19" s="146" t="s">
        <v>320</v>
      </c>
      <c r="L19" s="146" t="s">
        <v>320</v>
      </c>
      <c r="M19" s="147" t="s">
        <v>320</v>
      </c>
    </row>
    <row r="20" spans="1:13" x14ac:dyDescent="0.2">
      <c r="A20" s="284"/>
      <c r="B20" s="225" t="s">
        <v>2070</v>
      </c>
      <c r="C20" s="226">
        <v>45274</v>
      </c>
      <c r="D20" s="227" t="s">
        <v>1254</v>
      </c>
      <c r="E20" s="280"/>
      <c r="F20" s="286"/>
      <c r="G20" s="289"/>
      <c r="H20" s="280"/>
      <c r="I20" s="280"/>
      <c r="J20" s="280"/>
      <c r="K20" s="130" t="s">
        <v>320</v>
      </c>
      <c r="L20" s="130" t="s">
        <v>320</v>
      </c>
      <c r="M20" s="131" t="s">
        <v>320</v>
      </c>
    </row>
    <row r="21" spans="1:13" ht="13.5" thickBot="1" x14ac:dyDescent="0.25">
      <c r="A21" s="283"/>
      <c r="B21" s="124" t="s">
        <v>2310</v>
      </c>
      <c r="C21" s="110">
        <v>45295</v>
      </c>
      <c r="D21" s="89" t="s">
        <v>2311</v>
      </c>
      <c r="E21" s="281"/>
      <c r="F21" s="287"/>
      <c r="G21" s="290"/>
      <c r="H21" s="281"/>
      <c r="I21" s="281"/>
      <c r="J21" s="281"/>
      <c r="K21" s="132" t="s">
        <v>320</v>
      </c>
      <c r="L21" s="132" t="s">
        <v>320</v>
      </c>
      <c r="M21" s="133" t="s">
        <v>320</v>
      </c>
    </row>
    <row r="22" spans="1:13" ht="13.5" thickBot="1" x14ac:dyDescent="0.25">
      <c r="A22" s="126" t="s">
        <v>2312</v>
      </c>
      <c r="B22" s="151" t="s">
        <v>2315</v>
      </c>
      <c r="C22" s="141">
        <v>45419</v>
      </c>
      <c r="D22" s="142" t="s">
        <v>2316</v>
      </c>
      <c r="E22" s="148" t="s">
        <v>2317</v>
      </c>
      <c r="F22" s="144" t="s">
        <v>877</v>
      </c>
      <c r="G22" s="140" t="s">
        <v>103</v>
      </c>
      <c r="H22" s="143" t="s">
        <v>103</v>
      </c>
      <c r="I22" s="145" t="s">
        <v>877</v>
      </c>
      <c r="J22" s="145" t="s">
        <v>40</v>
      </c>
      <c r="K22" s="146" t="s">
        <v>320</v>
      </c>
      <c r="L22" s="146" t="s">
        <v>320</v>
      </c>
      <c r="M22" s="147" t="s">
        <v>320</v>
      </c>
    </row>
    <row r="23" spans="1:13" x14ac:dyDescent="0.2">
      <c r="A23" s="126"/>
      <c r="B23" s="123"/>
      <c r="C23" s="99"/>
      <c r="D23" s="88"/>
      <c r="E23" s="98"/>
      <c r="F23" s="117"/>
      <c r="G23" s="120"/>
      <c r="H23" s="98"/>
      <c r="I23" s="109"/>
      <c r="J23" s="109"/>
      <c r="K23" s="130" t="s">
        <v>320</v>
      </c>
      <c r="L23" s="130" t="s">
        <v>320</v>
      </c>
      <c r="M23" s="131" t="s">
        <v>320</v>
      </c>
    </row>
    <row r="24" spans="1:13" x14ac:dyDescent="0.2">
      <c r="A24" s="126"/>
      <c r="B24" s="123"/>
      <c r="C24" s="99"/>
      <c r="D24" s="88"/>
      <c r="E24" s="98"/>
      <c r="F24" s="117"/>
      <c r="G24" s="120"/>
      <c r="H24" s="98"/>
      <c r="I24" s="109"/>
      <c r="J24" s="109"/>
      <c r="K24" s="130" t="s">
        <v>320</v>
      </c>
      <c r="L24" s="130" t="s">
        <v>320</v>
      </c>
      <c r="M24" s="131" t="s">
        <v>320</v>
      </c>
    </row>
    <row r="25" spans="1:13" ht="13.5" thickBot="1" x14ac:dyDescent="0.25">
      <c r="A25" s="127"/>
      <c r="B25" s="124"/>
      <c r="C25" s="110"/>
      <c r="D25" s="89"/>
      <c r="E25" s="106"/>
      <c r="F25" s="118"/>
      <c r="G25" s="121"/>
      <c r="H25" s="106"/>
      <c r="I25" s="106"/>
      <c r="J25" s="106"/>
      <c r="K25" s="132" t="s">
        <v>320</v>
      </c>
      <c r="L25" s="132" t="s">
        <v>320</v>
      </c>
      <c r="M25" s="133" t="s">
        <v>320</v>
      </c>
    </row>
    <row r="26" spans="1:13" ht="25.5" x14ac:dyDescent="0.2">
      <c r="A26" s="125" t="s">
        <v>2320</v>
      </c>
      <c r="B26" s="122" t="s">
        <v>2322</v>
      </c>
      <c r="C26" s="107">
        <v>45565</v>
      </c>
      <c r="D26" s="262" t="s">
        <v>2326</v>
      </c>
      <c r="E26" s="264"/>
      <c r="F26" s="116" t="s">
        <v>877</v>
      </c>
      <c r="G26" s="119" t="s">
        <v>103</v>
      </c>
      <c r="H26" s="105" t="s">
        <v>103</v>
      </c>
      <c r="I26" s="108" t="s">
        <v>877</v>
      </c>
      <c r="J26" s="108" t="s">
        <v>40</v>
      </c>
      <c r="K26" s="128" t="s">
        <v>320</v>
      </c>
      <c r="L26" s="128" t="s">
        <v>320</v>
      </c>
      <c r="M26" s="129" t="s">
        <v>320</v>
      </c>
    </row>
    <row r="27" spans="1:13" x14ac:dyDescent="0.2">
      <c r="A27" s="126"/>
      <c r="B27" s="123" t="s">
        <v>2329</v>
      </c>
      <c r="C27" s="99">
        <v>45568</v>
      </c>
      <c r="D27" s="88" t="s">
        <v>2330</v>
      </c>
      <c r="E27" s="98"/>
      <c r="F27" s="117"/>
      <c r="G27" s="120"/>
      <c r="H27" s="98"/>
      <c r="I27" s="109"/>
      <c r="J27" s="109"/>
      <c r="K27" s="130" t="s">
        <v>320</v>
      </c>
      <c r="L27" s="130" t="s">
        <v>320</v>
      </c>
      <c r="M27" s="131" t="s">
        <v>320</v>
      </c>
    </row>
    <row r="28" spans="1:13" x14ac:dyDescent="0.2">
      <c r="A28" s="126"/>
      <c r="B28" s="123"/>
      <c r="C28" s="99"/>
      <c r="D28" s="88"/>
      <c r="E28" s="98"/>
      <c r="F28" s="117"/>
      <c r="G28" s="120"/>
      <c r="H28" s="98"/>
      <c r="I28" s="109"/>
      <c r="J28" s="109"/>
      <c r="K28" s="130" t="s">
        <v>320</v>
      </c>
      <c r="L28" s="130" t="s">
        <v>320</v>
      </c>
      <c r="M28" s="131" t="s">
        <v>320</v>
      </c>
    </row>
    <row r="29" spans="1:13" x14ac:dyDescent="0.2">
      <c r="A29" s="126"/>
      <c r="B29" s="123"/>
      <c r="C29" s="99"/>
      <c r="D29" s="88"/>
      <c r="E29" s="98"/>
      <c r="F29" s="117"/>
      <c r="G29" s="120"/>
      <c r="H29" s="98"/>
      <c r="I29" s="109"/>
      <c r="J29" s="109"/>
      <c r="K29" s="130" t="s">
        <v>320</v>
      </c>
      <c r="L29" s="130" t="s">
        <v>320</v>
      </c>
      <c r="M29" s="131" t="s">
        <v>320</v>
      </c>
    </row>
    <row r="30" spans="1:13" ht="13.5" thickBot="1" x14ac:dyDescent="0.25">
      <c r="A30" s="127"/>
      <c r="B30" s="124"/>
      <c r="C30" s="110"/>
      <c r="D30" s="89"/>
      <c r="E30" s="106"/>
      <c r="F30" s="118"/>
      <c r="G30" s="121"/>
      <c r="H30" s="106"/>
      <c r="I30" s="106"/>
      <c r="J30" s="106"/>
      <c r="K30" s="132" t="s">
        <v>320</v>
      </c>
      <c r="L30" s="132" t="s">
        <v>320</v>
      </c>
      <c r="M30" s="133" t="s">
        <v>320</v>
      </c>
    </row>
    <row r="31" spans="1:13" x14ac:dyDescent="0.2">
      <c r="A31" s="125"/>
      <c r="B31" s="122"/>
      <c r="C31" s="107"/>
      <c r="D31" s="87"/>
      <c r="E31" s="105"/>
      <c r="F31" s="116"/>
      <c r="G31" s="119"/>
      <c r="H31" s="105"/>
      <c r="I31" s="108"/>
      <c r="J31" s="108"/>
      <c r="K31" s="128" t="s">
        <v>320</v>
      </c>
      <c r="L31" s="128" t="s">
        <v>320</v>
      </c>
      <c r="M31" s="129" t="s">
        <v>320</v>
      </c>
    </row>
    <row r="32" spans="1:13" x14ac:dyDescent="0.2">
      <c r="A32" s="126"/>
      <c r="B32" s="123"/>
      <c r="C32" s="99"/>
      <c r="D32" s="88"/>
      <c r="E32" s="98"/>
      <c r="F32" s="117"/>
      <c r="G32" s="120"/>
      <c r="H32" s="98"/>
      <c r="I32" s="109"/>
      <c r="J32" s="109"/>
      <c r="K32" s="130" t="s">
        <v>320</v>
      </c>
      <c r="L32" s="130" t="s">
        <v>320</v>
      </c>
      <c r="M32" s="131" t="s">
        <v>320</v>
      </c>
    </row>
    <row r="33" spans="1:13" x14ac:dyDescent="0.2">
      <c r="A33" s="126"/>
      <c r="B33" s="123"/>
      <c r="C33" s="99"/>
      <c r="D33" s="88"/>
      <c r="E33" s="98"/>
      <c r="F33" s="117"/>
      <c r="G33" s="120"/>
      <c r="H33" s="98"/>
      <c r="I33" s="109"/>
      <c r="J33" s="109"/>
      <c r="K33" s="130" t="s">
        <v>320</v>
      </c>
      <c r="L33" s="130" t="s">
        <v>320</v>
      </c>
      <c r="M33" s="131" t="s">
        <v>320</v>
      </c>
    </row>
    <row r="34" spans="1:13" x14ac:dyDescent="0.2">
      <c r="A34" s="126"/>
      <c r="B34" s="123"/>
      <c r="C34" s="99"/>
      <c r="D34" s="88"/>
      <c r="E34" s="98"/>
      <c r="F34" s="117"/>
      <c r="G34" s="120"/>
      <c r="H34" s="98"/>
      <c r="I34" s="109"/>
      <c r="J34" s="109"/>
      <c r="K34" s="130" t="s">
        <v>320</v>
      </c>
      <c r="L34" s="130" t="s">
        <v>320</v>
      </c>
      <c r="M34" s="131" t="s">
        <v>320</v>
      </c>
    </row>
    <row r="35" spans="1:13" ht="13.5" thickBot="1" x14ac:dyDescent="0.25">
      <c r="A35" s="127"/>
      <c r="B35" s="124"/>
      <c r="C35" s="110"/>
      <c r="D35" s="89"/>
      <c r="E35" s="106"/>
      <c r="F35" s="118"/>
      <c r="G35" s="121"/>
      <c r="H35" s="106"/>
      <c r="I35" s="106"/>
      <c r="J35" s="106"/>
      <c r="K35" s="132" t="s">
        <v>320</v>
      </c>
      <c r="L35" s="132" t="s">
        <v>320</v>
      </c>
      <c r="M35" s="133" t="s">
        <v>320</v>
      </c>
    </row>
  </sheetData>
  <mergeCells count="18">
    <mergeCell ref="I19:I21"/>
    <mergeCell ref="J19:J21"/>
    <mergeCell ref="A15:A16"/>
    <mergeCell ref="E15:E16"/>
    <mergeCell ref="A8:A9"/>
    <mergeCell ref="A10:A11"/>
    <mergeCell ref="A19:A21"/>
    <mergeCell ref="E19:E21"/>
    <mergeCell ref="F19:F21"/>
    <mergeCell ref="G19:G21"/>
    <mergeCell ref="H19:H21"/>
    <mergeCell ref="G3:I3"/>
    <mergeCell ref="E3:E4"/>
    <mergeCell ref="A3:A4"/>
    <mergeCell ref="B3:B4"/>
    <mergeCell ref="F3:F4"/>
    <mergeCell ref="D3:D4"/>
    <mergeCell ref="C3:C4"/>
  </mergeCells>
  <pageMargins left="0.74803149606299213" right="0.74803149606299213" top="1.1023622047244095" bottom="0.98425196850393704" header="0.51181102362204722" footer="0.51181102362204722"/>
  <pageSetup paperSize="9" orientation="landscape" r:id="rId1"/>
  <headerFooter alignWithMargins="0">
    <oddHeader>&amp;L&amp;9Machine Number : 84130001
Machine Name : VL1 Washer
CU Number : 7000
VU Number : 3920&amp;C&amp;14ALARMLIST&amp;RFilename: &amp;F
Date : &amp;D</oddHeader>
    <oddFooter>&amp;LBased on template : A5&amp;CAlarmlist_CUxxxx_A5&amp;RPage &amp;P/&amp;N</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E4DE3-7027-4D65-B1F2-750FA05015D7}">
  <sheetPr codeName="Sheet8"/>
  <dimension ref="A1:D20"/>
  <sheetViews>
    <sheetView showGridLines="0" workbookViewId="0">
      <selection activeCell="D10" sqref="D10"/>
    </sheetView>
  </sheetViews>
  <sheetFormatPr defaultColWidth="9.33203125" defaultRowHeight="12.75" x14ac:dyDescent="0.2"/>
  <cols>
    <col min="1" max="1" width="8.6640625" style="90" customWidth="1"/>
    <col min="2" max="2" width="25.6640625" style="90" customWidth="1"/>
    <col min="3" max="3" width="15.6640625" style="101" customWidth="1"/>
    <col min="4" max="4" width="109.6640625" style="97" customWidth="1"/>
    <col min="5" max="16384" width="9.33203125" style="97"/>
  </cols>
  <sheetData>
    <row r="1" spans="1:4" s="82" customFormat="1" ht="20.25" x14ac:dyDescent="0.2">
      <c r="A1" s="80" t="s">
        <v>275</v>
      </c>
      <c r="B1" s="81"/>
      <c r="C1" s="91"/>
      <c r="D1" s="81"/>
    </row>
    <row r="2" spans="1:4" s="82" customFormat="1" ht="21" thickBot="1" x14ac:dyDescent="0.25">
      <c r="A2" s="80"/>
      <c r="B2" s="81"/>
      <c r="C2" s="91"/>
      <c r="D2" s="81"/>
    </row>
    <row r="3" spans="1:4" s="112" customFormat="1" ht="30" customHeight="1" x14ac:dyDescent="0.2">
      <c r="A3" s="94" t="s">
        <v>7</v>
      </c>
      <c r="B3" s="92" t="s">
        <v>97</v>
      </c>
      <c r="C3" s="93" t="s">
        <v>98</v>
      </c>
      <c r="D3" s="111" t="s">
        <v>99</v>
      </c>
    </row>
    <row r="4" spans="1:4" x14ac:dyDescent="0.2">
      <c r="A4" s="98" t="s">
        <v>33</v>
      </c>
      <c r="B4" s="98"/>
      <c r="C4" s="99"/>
      <c r="D4" s="103"/>
    </row>
    <row r="5" spans="1:4" x14ac:dyDescent="0.2">
      <c r="A5" s="98" t="s">
        <v>100</v>
      </c>
      <c r="B5" s="98" t="s">
        <v>223</v>
      </c>
      <c r="C5" s="99">
        <v>43796</v>
      </c>
      <c r="D5" s="103" t="s">
        <v>224</v>
      </c>
    </row>
    <row r="6" spans="1:4" x14ac:dyDescent="0.2">
      <c r="A6" s="98" t="s">
        <v>32</v>
      </c>
      <c r="B6" s="98" t="s">
        <v>225</v>
      </c>
      <c r="C6" s="99">
        <v>43887</v>
      </c>
      <c r="D6" s="104" t="s">
        <v>226</v>
      </c>
    </row>
    <row r="7" spans="1:4" ht="25.5" x14ac:dyDescent="0.2">
      <c r="A7" s="98" t="s">
        <v>83</v>
      </c>
      <c r="B7" s="98" t="s">
        <v>227</v>
      </c>
      <c r="C7" s="99">
        <v>44083</v>
      </c>
      <c r="D7" s="104" t="s">
        <v>228</v>
      </c>
    </row>
    <row r="8" spans="1:4" ht="51" x14ac:dyDescent="0.2">
      <c r="A8" s="98" t="s">
        <v>84</v>
      </c>
      <c r="B8" s="98" t="s">
        <v>227</v>
      </c>
      <c r="C8" s="99">
        <v>44322</v>
      </c>
      <c r="D8" s="104" t="s">
        <v>267</v>
      </c>
    </row>
    <row r="9" spans="1:4" ht="25.5" x14ac:dyDescent="0.2">
      <c r="A9" s="98" t="s">
        <v>270</v>
      </c>
      <c r="B9" s="100" t="s">
        <v>271</v>
      </c>
      <c r="C9" s="99">
        <v>44575</v>
      </c>
      <c r="D9" s="104" t="s">
        <v>272</v>
      </c>
    </row>
    <row r="10" spans="1:4" ht="76.5" x14ac:dyDescent="0.2">
      <c r="A10" s="98" t="s">
        <v>276</v>
      </c>
      <c r="B10" s="98" t="s">
        <v>225</v>
      </c>
      <c r="C10" s="99">
        <v>44589</v>
      </c>
      <c r="D10" s="104" t="s">
        <v>326</v>
      </c>
    </row>
    <row r="11" spans="1:4" x14ac:dyDescent="0.2">
      <c r="A11" s="98"/>
      <c r="B11" s="98"/>
      <c r="C11" s="99"/>
      <c r="D11" s="102"/>
    </row>
    <row r="12" spans="1:4" x14ac:dyDescent="0.2">
      <c r="A12" s="98"/>
      <c r="B12" s="98"/>
      <c r="C12" s="99"/>
      <c r="D12" s="102"/>
    </row>
    <row r="13" spans="1:4" x14ac:dyDescent="0.2">
      <c r="A13" s="98"/>
      <c r="B13" s="98"/>
      <c r="C13" s="99"/>
      <c r="D13" s="102"/>
    </row>
    <row r="14" spans="1:4" x14ac:dyDescent="0.2">
      <c r="A14" s="98"/>
      <c r="B14" s="98"/>
      <c r="C14" s="99"/>
      <c r="D14" s="102"/>
    </row>
    <row r="15" spans="1:4" x14ac:dyDescent="0.2">
      <c r="A15" s="98"/>
      <c r="B15" s="98"/>
      <c r="C15" s="99"/>
      <c r="D15" s="102"/>
    </row>
    <row r="16" spans="1:4" x14ac:dyDescent="0.2">
      <c r="A16" s="98"/>
      <c r="B16" s="98"/>
      <c r="C16" s="99"/>
      <c r="D16" s="102"/>
    </row>
    <row r="17" spans="1:4" x14ac:dyDescent="0.2">
      <c r="A17" s="98"/>
      <c r="B17" s="98"/>
      <c r="C17" s="99"/>
      <c r="D17" s="102"/>
    </row>
    <row r="18" spans="1:4" x14ac:dyDescent="0.2">
      <c r="A18" s="98"/>
      <c r="B18" s="98"/>
      <c r="C18" s="99"/>
      <c r="D18" s="102"/>
    </row>
    <row r="19" spans="1:4" x14ac:dyDescent="0.2">
      <c r="A19" s="98"/>
      <c r="B19" s="98"/>
      <c r="C19" s="99"/>
      <c r="D19" s="102"/>
    </row>
    <row r="20" spans="1:4" x14ac:dyDescent="0.2">
      <c r="A20" s="98"/>
      <c r="B20" s="98"/>
      <c r="C20" s="99"/>
      <c r="D20" s="102"/>
    </row>
  </sheetData>
  <pageMargins left="0.74803149606299213" right="0.74803149606299213" top="1.1023622047244095" bottom="0.98425196850393704" header="0.51181102362204722" footer="0.51181102362204722"/>
  <pageSetup paperSize="9" orientation="landscape" r:id="rId1"/>
  <headerFooter alignWithMargins="0">
    <oddHeader>&amp;L&amp;9Machine Number : xxxxxxxx
Machine Name : Machine Name
CU Number : yyyy
VU Number : zzzz&amp;C&amp;14ALARMLIST&amp;RFilename: &amp;F
Date : &amp;D</oddHeader>
    <oddFooter>&amp;LBased on template : A5&amp;CAlarmlist_CUxxxx_A5&amp;RPage &amp;P/&amp;N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695D8-6FD9-4977-9202-E56AEF97086B}">
  <sheetPr codeName="Sheet7"/>
  <dimension ref="A1:E47"/>
  <sheetViews>
    <sheetView showGridLines="0" topLeftCell="A17" zoomScaleNormal="100" workbookViewId="0">
      <selection activeCell="A49" sqref="A49"/>
    </sheetView>
  </sheetViews>
  <sheetFormatPr defaultColWidth="9.33203125" defaultRowHeight="12.75" x14ac:dyDescent="0.2"/>
  <cols>
    <col min="1" max="2" width="35.6640625" style="57" customWidth="1"/>
    <col min="3" max="3" width="35.6640625" style="66" customWidth="1"/>
    <col min="4" max="4" width="36" style="44" customWidth="1"/>
    <col min="5" max="5" width="33" style="44" customWidth="1"/>
    <col min="6" max="7" width="9.33203125" style="44" customWidth="1"/>
    <col min="8" max="16384" width="9.33203125" style="44"/>
  </cols>
  <sheetData>
    <row r="1" spans="1:5" s="30" customFormat="1" ht="21" thickBot="1" x14ac:dyDescent="0.25">
      <c r="A1" s="59" t="s">
        <v>278</v>
      </c>
      <c r="B1" s="60"/>
      <c r="C1" s="61"/>
      <c r="D1" s="5"/>
      <c r="E1" s="5"/>
    </row>
    <row r="2" spans="1:5" s="30" customFormat="1" ht="21" thickBot="1" x14ac:dyDescent="0.25">
      <c r="A2" s="59"/>
      <c r="B2" s="295" t="s">
        <v>2319</v>
      </c>
      <c r="C2" s="296"/>
      <c r="D2" s="292"/>
      <c r="E2" s="292"/>
    </row>
    <row r="3" spans="1:5" s="30" customFormat="1" ht="13.5" thickBot="1" x14ac:dyDescent="0.25">
      <c r="A3" s="62"/>
      <c r="B3" s="212"/>
      <c r="C3" s="213"/>
      <c r="D3" s="212"/>
      <c r="E3" s="213"/>
    </row>
    <row r="4" spans="1:5" s="30" customFormat="1" x14ac:dyDescent="0.2">
      <c r="A4" s="63" t="s">
        <v>279</v>
      </c>
      <c r="B4" s="297" t="s">
        <v>1048</v>
      </c>
      <c r="C4" s="298"/>
      <c r="D4" s="291"/>
      <c r="E4" s="291"/>
    </row>
    <row r="5" spans="1:5" s="30" customFormat="1" x14ac:dyDescent="0.2">
      <c r="A5" s="64" t="s">
        <v>280</v>
      </c>
      <c r="B5" s="299">
        <v>84130001</v>
      </c>
      <c r="C5" s="294"/>
      <c r="D5" s="291"/>
      <c r="E5" s="291"/>
    </row>
    <row r="6" spans="1:5" s="30" customFormat="1" x14ac:dyDescent="0.2">
      <c r="A6" s="64" t="s">
        <v>281</v>
      </c>
      <c r="B6" s="299">
        <v>7000</v>
      </c>
      <c r="C6" s="294"/>
      <c r="D6" s="291"/>
      <c r="E6" s="291"/>
    </row>
    <row r="7" spans="1:5" s="30" customFormat="1" x14ac:dyDescent="0.2">
      <c r="A7" s="64" t="s">
        <v>333</v>
      </c>
      <c r="B7" s="299" t="s">
        <v>2288</v>
      </c>
      <c r="C7" s="294"/>
      <c r="D7" s="291"/>
      <c r="E7" s="291"/>
    </row>
    <row r="8" spans="1:5" s="30" customFormat="1" x14ac:dyDescent="0.2">
      <c r="A8" s="64" t="s">
        <v>334</v>
      </c>
      <c r="B8" s="299" t="s">
        <v>2288</v>
      </c>
      <c r="C8" s="294"/>
      <c r="D8" s="291"/>
      <c r="E8" s="291"/>
    </row>
    <row r="9" spans="1:5" s="30" customFormat="1" ht="13.5" thickBot="1" x14ac:dyDescent="0.25">
      <c r="A9" s="65" t="s">
        <v>282</v>
      </c>
      <c r="B9" s="300"/>
      <c r="C9" s="301"/>
      <c r="D9" s="291"/>
      <c r="E9" s="291"/>
    </row>
    <row r="10" spans="1:5" ht="13.5" thickBot="1" x14ac:dyDescent="0.25">
      <c r="B10" s="214"/>
      <c r="C10" s="215"/>
      <c r="D10" s="214"/>
      <c r="E10" s="215"/>
    </row>
    <row r="11" spans="1:5" s="30" customFormat="1" ht="13.5" thickBot="1" x14ac:dyDescent="0.25">
      <c r="A11" s="57"/>
      <c r="B11" s="216" t="s">
        <v>283</v>
      </c>
      <c r="C11" s="238" t="s">
        <v>284</v>
      </c>
      <c r="D11" s="213"/>
      <c r="E11" s="213"/>
    </row>
    <row r="12" spans="1:5" s="30" customFormat="1" x14ac:dyDescent="0.2">
      <c r="A12" s="63" t="s">
        <v>285</v>
      </c>
      <c r="B12" s="67" t="s">
        <v>1049</v>
      </c>
      <c r="C12" s="239">
        <v>3920</v>
      </c>
      <c r="D12" s="62"/>
      <c r="E12" s="237"/>
    </row>
    <row r="13" spans="1:5" s="30" customFormat="1" x14ac:dyDescent="0.2">
      <c r="A13" s="68" t="s">
        <v>286</v>
      </c>
      <c r="B13" s="217"/>
      <c r="C13" s="240"/>
      <c r="D13" s="212"/>
      <c r="E13" s="213"/>
    </row>
    <row r="14" spans="1:5" s="30" customFormat="1" x14ac:dyDescent="0.2">
      <c r="A14" s="68" t="s">
        <v>287</v>
      </c>
      <c r="B14" s="217"/>
      <c r="C14" s="240"/>
      <c r="D14" s="212"/>
      <c r="E14" s="213"/>
    </row>
    <row r="15" spans="1:5" s="30" customFormat="1" x14ac:dyDescent="0.2">
      <c r="A15" s="68" t="s">
        <v>288</v>
      </c>
      <c r="B15" s="217"/>
      <c r="C15" s="240"/>
      <c r="D15" s="212"/>
      <c r="E15" s="213"/>
    </row>
    <row r="16" spans="1:5" s="30" customFormat="1" x14ac:dyDescent="0.2">
      <c r="A16" s="68" t="s">
        <v>289</v>
      </c>
      <c r="B16" s="217"/>
      <c r="C16" s="240"/>
      <c r="D16" s="212"/>
      <c r="E16" s="213"/>
    </row>
    <row r="17" spans="1:5" s="30" customFormat="1" x14ac:dyDescent="0.2">
      <c r="A17" s="68" t="s">
        <v>290</v>
      </c>
      <c r="B17" s="217"/>
      <c r="C17" s="240"/>
      <c r="D17" s="212"/>
      <c r="E17" s="213"/>
    </row>
    <row r="18" spans="1:5" s="30" customFormat="1" x14ac:dyDescent="0.2">
      <c r="A18" s="68" t="s">
        <v>291</v>
      </c>
      <c r="B18" s="217"/>
      <c r="C18" s="240"/>
      <c r="D18" s="212"/>
      <c r="E18" s="213"/>
    </row>
    <row r="19" spans="1:5" s="30" customFormat="1" x14ac:dyDescent="0.2">
      <c r="A19" s="68" t="s">
        <v>292</v>
      </c>
      <c r="B19" s="217"/>
      <c r="C19" s="240"/>
      <c r="D19" s="212"/>
      <c r="E19" s="213"/>
    </row>
    <row r="20" spans="1:5" s="30" customFormat="1" x14ac:dyDescent="0.2">
      <c r="A20" s="68" t="s">
        <v>293</v>
      </c>
      <c r="B20" s="217"/>
      <c r="C20" s="240"/>
      <c r="D20" s="212"/>
      <c r="E20" s="213"/>
    </row>
    <row r="21" spans="1:5" s="30" customFormat="1" ht="13.5" thickBot="1" x14ac:dyDescent="0.25">
      <c r="A21" s="65" t="s">
        <v>294</v>
      </c>
      <c r="B21" s="218"/>
      <c r="C21" s="241"/>
      <c r="D21" s="212"/>
      <c r="E21" s="213"/>
    </row>
    <row r="22" spans="1:5" ht="13.5" thickBot="1" x14ac:dyDescent="0.25">
      <c r="B22" s="214"/>
      <c r="C22" s="215"/>
      <c r="D22" s="214"/>
      <c r="E22" s="215"/>
    </row>
    <row r="23" spans="1:5" s="30" customFormat="1" x14ac:dyDescent="0.2">
      <c r="A23" s="63" t="s">
        <v>335</v>
      </c>
      <c r="B23" s="302" t="s">
        <v>2291</v>
      </c>
      <c r="C23" s="298"/>
      <c r="D23" s="291"/>
      <c r="E23" s="291"/>
    </row>
    <row r="24" spans="1:5" s="30" customFormat="1" x14ac:dyDescent="0.2">
      <c r="A24" s="64" t="s">
        <v>295</v>
      </c>
      <c r="B24" s="293" t="s">
        <v>2292</v>
      </c>
      <c r="C24" s="294"/>
      <c r="D24" s="291"/>
      <c r="E24" s="291"/>
    </row>
    <row r="25" spans="1:5" s="30" customFormat="1" x14ac:dyDescent="0.2">
      <c r="A25" s="64" t="s">
        <v>336</v>
      </c>
      <c r="B25" s="293"/>
      <c r="C25" s="294"/>
      <c r="D25" s="291"/>
      <c r="E25" s="291"/>
    </row>
    <row r="26" spans="1:5" s="30" customFormat="1" x14ac:dyDescent="0.2">
      <c r="A26" s="64" t="s">
        <v>331</v>
      </c>
      <c r="B26" s="303" t="s">
        <v>2289</v>
      </c>
      <c r="C26" s="294"/>
      <c r="D26" s="291"/>
      <c r="E26" s="291"/>
    </row>
    <row r="27" spans="1:5" s="30" customFormat="1" x14ac:dyDescent="0.2">
      <c r="A27" s="64" t="s">
        <v>296</v>
      </c>
      <c r="B27" s="293" t="s">
        <v>2293</v>
      </c>
      <c r="C27" s="294"/>
      <c r="D27" s="291"/>
      <c r="E27" s="291"/>
    </row>
    <row r="28" spans="1:5" s="30" customFormat="1" x14ac:dyDescent="0.2">
      <c r="A28" s="64" t="s">
        <v>297</v>
      </c>
      <c r="B28" s="293" t="s">
        <v>2294</v>
      </c>
      <c r="C28" s="294"/>
      <c r="D28" s="291"/>
      <c r="E28" s="291"/>
    </row>
    <row r="29" spans="1:5" s="30" customFormat="1" x14ac:dyDescent="0.2">
      <c r="A29" s="64" t="s">
        <v>298</v>
      </c>
      <c r="B29" s="293"/>
      <c r="C29" s="294"/>
      <c r="D29" s="291"/>
      <c r="E29" s="291"/>
    </row>
    <row r="30" spans="1:5" s="30" customFormat="1" x14ac:dyDescent="0.2">
      <c r="A30" s="64" t="s">
        <v>299</v>
      </c>
      <c r="B30" s="293" t="s">
        <v>2290</v>
      </c>
      <c r="C30" s="294"/>
      <c r="D30" s="291"/>
      <c r="E30" s="291"/>
    </row>
    <row r="31" spans="1:5" s="30" customFormat="1" ht="13.5" thickBot="1" x14ac:dyDescent="0.25">
      <c r="A31" s="65" t="s">
        <v>300</v>
      </c>
      <c r="B31" s="304" t="s">
        <v>2290</v>
      </c>
      <c r="C31" s="301"/>
      <c r="D31" s="291"/>
      <c r="E31" s="291"/>
    </row>
    <row r="32" spans="1:5" ht="13.5" thickBot="1" x14ac:dyDescent="0.25">
      <c r="B32" s="214"/>
      <c r="C32" s="215"/>
      <c r="D32" s="214"/>
      <c r="E32" s="215"/>
    </row>
    <row r="33" spans="1:5" s="30" customFormat="1" x14ac:dyDescent="0.2">
      <c r="A33" s="63" t="s">
        <v>301</v>
      </c>
      <c r="B33" s="297" t="s">
        <v>2295</v>
      </c>
      <c r="C33" s="298"/>
      <c r="D33" s="291"/>
      <c r="E33" s="291"/>
    </row>
    <row r="34" spans="1:5" s="30" customFormat="1" x14ac:dyDescent="0.2">
      <c r="A34" s="64" t="s">
        <v>302</v>
      </c>
      <c r="B34" s="299" t="s">
        <v>303</v>
      </c>
      <c r="C34" s="294"/>
      <c r="D34" s="291"/>
      <c r="E34" s="291"/>
    </row>
    <row r="35" spans="1:5" s="30" customFormat="1" x14ac:dyDescent="0.2">
      <c r="A35" s="64" t="s">
        <v>304</v>
      </c>
      <c r="B35" s="299" t="s">
        <v>305</v>
      </c>
      <c r="C35" s="294"/>
      <c r="D35" s="291"/>
      <c r="E35" s="291"/>
    </row>
    <row r="36" spans="1:5" s="30" customFormat="1" x14ac:dyDescent="0.2">
      <c r="A36" s="64" t="s">
        <v>306</v>
      </c>
      <c r="B36" s="299" t="s">
        <v>307</v>
      </c>
      <c r="C36" s="294"/>
      <c r="D36" s="291"/>
      <c r="E36" s="291"/>
    </row>
    <row r="37" spans="1:5" s="30" customFormat="1" ht="13.5" thickBot="1" x14ac:dyDescent="0.25">
      <c r="A37" s="65" t="s">
        <v>308</v>
      </c>
      <c r="B37" s="300" t="s">
        <v>309</v>
      </c>
      <c r="C37" s="301"/>
      <c r="D37" s="291"/>
      <c r="E37" s="291"/>
    </row>
    <row r="38" spans="1:5" ht="13.5" thickBot="1" x14ac:dyDescent="0.25">
      <c r="B38" s="214"/>
      <c r="C38" s="215"/>
      <c r="D38" s="214"/>
      <c r="E38" s="215"/>
    </row>
    <row r="39" spans="1:5" ht="13.5" thickBot="1" x14ac:dyDescent="0.25">
      <c r="A39" s="69" t="s">
        <v>310</v>
      </c>
      <c r="B39" s="216" t="s">
        <v>311</v>
      </c>
      <c r="C39" s="238" t="s">
        <v>102</v>
      </c>
      <c r="D39" s="213"/>
      <c r="E39" s="213"/>
    </row>
    <row r="40" spans="1:5" x14ac:dyDescent="0.2">
      <c r="A40" s="63" t="s">
        <v>312</v>
      </c>
      <c r="B40" s="67" t="s">
        <v>1050</v>
      </c>
      <c r="C40" s="240" t="s">
        <v>101</v>
      </c>
      <c r="D40" s="62"/>
      <c r="E40" s="213"/>
    </row>
    <row r="41" spans="1:5" x14ac:dyDescent="0.2">
      <c r="A41" s="68" t="s">
        <v>313</v>
      </c>
      <c r="B41" s="217" t="s">
        <v>227</v>
      </c>
      <c r="C41" s="240" t="s">
        <v>101</v>
      </c>
      <c r="D41" s="212"/>
      <c r="E41" s="213"/>
    </row>
    <row r="42" spans="1:5" x14ac:dyDescent="0.2">
      <c r="A42" s="68" t="s">
        <v>314</v>
      </c>
      <c r="B42" s="217"/>
      <c r="C42" s="240"/>
      <c r="D42" s="212"/>
      <c r="E42" s="213"/>
    </row>
    <row r="43" spans="1:5" x14ac:dyDescent="0.2">
      <c r="A43" s="68" t="s">
        <v>315</v>
      </c>
      <c r="B43" s="217"/>
      <c r="C43" s="240"/>
      <c r="D43" s="212"/>
      <c r="E43" s="213"/>
    </row>
    <row r="44" spans="1:5" x14ac:dyDescent="0.2">
      <c r="A44" s="68" t="s">
        <v>316</v>
      </c>
      <c r="B44" s="217"/>
      <c r="C44" s="240"/>
      <c r="D44" s="212"/>
      <c r="E44" s="213"/>
    </row>
    <row r="45" spans="1:5" x14ac:dyDescent="0.2">
      <c r="A45" s="68" t="s">
        <v>317</v>
      </c>
      <c r="B45" s="217"/>
      <c r="C45" s="240"/>
      <c r="D45" s="212"/>
      <c r="E45" s="213"/>
    </row>
    <row r="46" spans="1:5" x14ac:dyDescent="0.2">
      <c r="A46" s="68" t="s">
        <v>318</v>
      </c>
      <c r="B46" s="217"/>
      <c r="C46" s="240"/>
      <c r="D46" s="212"/>
      <c r="E46" s="213"/>
    </row>
    <row r="47" spans="1:5" ht="13.5" thickBot="1" x14ac:dyDescent="0.25">
      <c r="A47" s="65" t="s">
        <v>319</v>
      </c>
      <c r="B47" s="218"/>
      <c r="C47" s="241"/>
      <c r="D47" s="212"/>
      <c r="E47" s="213"/>
    </row>
  </sheetData>
  <mergeCells count="42">
    <mergeCell ref="B36:C36"/>
    <mergeCell ref="B37:C37"/>
    <mergeCell ref="B29:C29"/>
    <mergeCell ref="B30:C30"/>
    <mergeCell ref="B31:C31"/>
    <mergeCell ref="B33:C33"/>
    <mergeCell ref="B34:C34"/>
    <mergeCell ref="B35:C35"/>
    <mergeCell ref="B23:C23"/>
    <mergeCell ref="B24:C24"/>
    <mergeCell ref="B25:C25"/>
    <mergeCell ref="B26:C26"/>
    <mergeCell ref="B27:C27"/>
    <mergeCell ref="B28:C28"/>
    <mergeCell ref="D35:E35"/>
    <mergeCell ref="D36:E36"/>
    <mergeCell ref="D37:E37"/>
    <mergeCell ref="B2:C2"/>
    <mergeCell ref="B4:C4"/>
    <mergeCell ref="B5:C5"/>
    <mergeCell ref="B6:C6"/>
    <mergeCell ref="B7:C7"/>
    <mergeCell ref="B8:C8"/>
    <mergeCell ref="B9:C9"/>
    <mergeCell ref="D28:E28"/>
    <mergeCell ref="D29:E29"/>
    <mergeCell ref="D30:E30"/>
    <mergeCell ref="D31:E31"/>
    <mergeCell ref="D33:E33"/>
    <mergeCell ref="D34:E34"/>
    <mergeCell ref="D9:E9"/>
    <mergeCell ref="D23:E23"/>
    <mergeCell ref="D24:E24"/>
    <mergeCell ref="D25:E25"/>
    <mergeCell ref="D26:E26"/>
    <mergeCell ref="D27:E27"/>
    <mergeCell ref="D8:E8"/>
    <mergeCell ref="D2:E2"/>
    <mergeCell ref="D4:E4"/>
    <mergeCell ref="D5:E5"/>
    <mergeCell ref="D6:E6"/>
    <mergeCell ref="D7:E7"/>
  </mergeCells>
  <pageMargins left="0.74803149606299213" right="0.74803149606299213" top="1.1023622047244095" bottom="0.98425196850393704" header="0.51181102362204722" footer="0.51181102362204722"/>
  <pageSetup paperSize="9" orientation="landscape" r:id="rId1"/>
  <headerFooter alignWithMargins="0">
    <oddHeader>&amp;L&amp;9Machine Number : 84130001
Machine Name : VL1 Washer
CU Number : 7000
VU Number : 3920&amp;C&amp;14ALARMLIST&amp;RFilename: &amp;F
Date : &amp;D</oddHeader>
    <oddFooter>&amp;LBased on template : A5&amp;CAlarmlist_CUxxxx_A5&amp;RPage &amp;P/&amp;N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pageSetUpPr fitToPage="1"/>
  </sheetPr>
  <dimension ref="A1:AH838"/>
  <sheetViews>
    <sheetView showGridLines="0" tabSelected="1" zoomScaleNormal="100" zoomScaleSheetLayoutView="80" workbookViewId="0">
      <pane xSplit="5" ySplit="18" topLeftCell="F316" activePane="bottomRight" state="frozen"/>
      <selection pane="topRight" activeCell="F1" sqref="F1"/>
      <selection pane="bottomLeft" activeCell="A19" sqref="A19"/>
      <selection pane="bottomRight" activeCell="E53" sqref="E53"/>
    </sheetView>
  </sheetViews>
  <sheetFormatPr defaultColWidth="9.33203125" defaultRowHeight="11.25" x14ac:dyDescent="0.2"/>
  <cols>
    <col min="1" max="1" width="9.33203125" style="5" customWidth="1"/>
    <col min="2" max="2" width="9.6640625" style="5" customWidth="1"/>
    <col min="3" max="3" width="5.83203125" style="5" customWidth="1"/>
    <col min="4" max="4" width="42.83203125" style="5" customWidth="1"/>
    <col min="5" max="5" width="69.33203125" style="5" customWidth="1"/>
    <col min="6" max="6" width="66.1640625" style="5" customWidth="1"/>
    <col min="7" max="7" width="15.33203125" style="6" customWidth="1"/>
    <col min="8" max="8" width="15.83203125" style="5" customWidth="1"/>
    <col min="9" max="9" width="11.6640625" style="5" customWidth="1"/>
    <col min="10" max="10" width="9.6640625" style="5" customWidth="1"/>
    <col min="11" max="11" width="15.5" style="5" customWidth="1"/>
    <col min="12" max="12" width="6" style="5" customWidth="1"/>
    <col min="13" max="13" width="8.33203125" style="5" customWidth="1"/>
    <col min="14" max="14" width="14" style="5" customWidth="1"/>
    <col min="15" max="15" width="20.1640625" style="5" customWidth="1"/>
    <col min="16" max="16" width="13.5" style="5" customWidth="1"/>
    <col min="17" max="17" width="7.6640625" style="5" customWidth="1"/>
    <col min="18" max="18" width="9.5" style="5" customWidth="1"/>
    <col min="19" max="19" width="10.5" style="5" customWidth="1"/>
    <col min="20" max="20" width="15.83203125" style="5" customWidth="1"/>
    <col min="21" max="21" width="15.33203125" style="5" customWidth="1"/>
    <col min="22" max="22" width="39.83203125" style="5" customWidth="1"/>
    <col min="23" max="23" width="16.6640625" style="5" customWidth="1"/>
    <col min="24" max="24" width="12.33203125" style="5" customWidth="1"/>
    <col min="25" max="25" width="87.6640625" style="5" bestFit="1" customWidth="1"/>
    <col min="26" max="26" width="6.6640625" style="5" customWidth="1"/>
    <col min="27" max="27" width="10.33203125" style="5" customWidth="1"/>
    <col min="28" max="29" width="12.5" style="5" customWidth="1"/>
    <col min="30" max="30" width="9.33203125" style="5" customWidth="1"/>
    <col min="31" max="31" width="9.5" style="5" customWidth="1"/>
    <col min="32" max="32" width="9.6640625" style="5" customWidth="1"/>
    <col min="33" max="16384" width="9.33203125" style="5"/>
  </cols>
  <sheetData>
    <row r="1" spans="1:34" ht="30" x14ac:dyDescent="0.4">
      <c r="C1" s="14" t="s">
        <v>106</v>
      </c>
      <c r="L1" s="32" t="s">
        <v>159</v>
      </c>
      <c r="M1" s="32"/>
      <c r="N1" s="32"/>
      <c r="O1" s="32"/>
    </row>
    <row r="2" spans="1:34" ht="14.25" customHeight="1" thickBot="1" x14ac:dyDescent="0.45">
      <c r="C2" s="14"/>
      <c r="L2" s="305" t="s">
        <v>164</v>
      </c>
      <c r="M2" s="305"/>
      <c r="N2" s="33" t="s">
        <v>165</v>
      </c>
      <c r="O2" s="34"/>
    </row>
    <row r="3" spans="1:34" s="79" customFormat="1" ht="38.25" customHeight="1" x14ac:dyDescent="0.2">
      <c r="A3" s="70" t="s">
        <v>277</v>
      </c>
      <c r="B3" s="71" t="s">
        <v>7</v>
      </c>
      <c r="C3" s="71" t="s">
        <v>96</v>
      </c>
      <c r="D3" s="72" t="s">
        <v>887</v>
      </c>
      <c r="E3" s="72" t="s">
        <v>321</v>
      </c>
      <c r="F3" s="73" t="s">
        <v>325</v>
      </c>
      <c r="G3" s="74" t="s">
        <v>0</v>
      </c>
      <c r="H3" s="72" t="s">
        <v>1</v>
      </c>
      <c r="I3" s="72" t="s">
        <v>2</v>
      </c>
      <c r="J3" s="75" t="s">
        <v>4</v>
      </c>
      <c r="K3" s="72" t="s">
        <v>5</v>
      </c>
      <c r="L3" s="76" t="s">
        <v>158</v>
      </c>
      <c r="M3" s="76" t="s">
        <v>157</v>
      </c>
      <c r="N3" s="76" t="s">
        <v>171</v>
      </c>
      <c r="O3" s="76" t="s">
        <v>168</v>
      </c>
      <c r="P3" s="72" t="s">
        <v>6</v>
      </c>
      <c r="Q3" s="71" t="s">
        <v>3</v>
      </c>
      <c r="R3" s="71" t="s">
        <v>322</v>
      </c>
      <c r="S3" s="71" t="s">
        <v>149</v>
      </c>
      <c r="T3" s="77" t="s">
        <v>92</v>
      </c>
      <c r="U3" s="71" t="s">
        <v>107</v>
      </c>
      <c r="V3" s="71" t="s">
        <v>2284</v>
      </c>
      <c r="W3" s="78" t="s">
        <v>109</v>
      </c>
      <c r="X3" s="71" t="s">
        <v>108</v>
      </c>
      <c r="Y3" s="71" t="s">
        <v>110</v>
      </c>
      <c r="Z3" s="71" t="s">
        <v>151</v>
      </c>
      <c r="AA3" s="71" t="s">
        <v>156</v>
      </c>
      <c r="AB3" s="71" t="s">
        <v>324</v>
      </c>
      <c r="AC3" s="71" t="s">
        <v>2328</v>
      </c>
      <c r="AD3" s="71" t="s">
        <v>323</v>
      </c>
      <c r="AE3" s="113" t="s">
        <v>330</v>
      </c>
    </row>
    <row r="4" spans="1:34" s="15" customFormat="1" ht="30.75" customHeight="1" x14ac:dyDescent="0.2">
      <c r="A4" s="306" t="s">
        <v>2286</v>
      </c>
      <c r="B4" s="307"/>
      <c r="C4" s="307"/>
      <c r="D4" s="307"/>
      <c r="E4" s="307"/>
      <c r="F4" s="307"/>
      <c r="G4" s="307"/>
      <c r="H4" s="307"/>
      <c r="I4" s="307"/>
      <c r="J4" s="307"/>
      <c r="K4" s="307"/>
      <c r="L4" s="307"/>
      <c r="M4" s="307"/>
      <c r="N4" s="307"/>
      <c r="O4" s="307"/>
      <c r="P4" s="307"/>
      <c r="Q4" s="307"/>
      <c r="R4" s="307"/>
      <c r="S4" s="307"/>
      <c r="T4" s="307"/>
      <c r="U4" s="307"/>
      <c r="V4" s="307"/>
      <c r="W4" s="307"/>
      <c r="X4" s="307"/>
      <c r="Y4" s="307"/>
      <c r="Z4" s="307"/>
      <c r="AA4" s="307"/>
      <c r="AB4" s="307"/>
      <c r="AC4" s="307"/>
      <c r="AD4" s="307"/>
      <c r="AE4" s="308"/>
    </row>
    <row r="5" spans="1:34" ht="12.75" x14ac:dyDescent="0.2">
      <c r="A5" s="228"/>
      <c r="B5" t="s">
        <v>100</v>
      </c>
      <c r="C5">
        <v>1</v>
      </c>
      <c r="D5" t="s">
        <v>8</v>
      </c>
      <c r="E5" t="s">
        <v>8</v>
      </c>
      <c r="F5" t="s">
        <v>9</v>
      </c>
      <c r="G5"/>
      <c r="H5"/>
      <c r="I5"/>
      <c r="J5">
        <v>10001</v>
      </c>
      <c r="K5" t="s">
        <v>10</v>
      </c>
      <c r="L5">
        <v>1</v>
      </c>
      <c r="M5">
        <v>0</v>
      </c>
      <c r="N5" t="s">
        <v>1264</v>
      </c>
      <c r="O5" t="s">
        <v>169</v>
      </c>
      <c r="P5" t="s">
        <v>10</v>
      </c>
      <c r="Q5" t="s">
        <v>11</v>
      </c>
      <c r="R5"/>
      <c r="S5" t="s">
        <v>2285</v>
      </c>
      <c r="T5" t="s">
        <v>985</v>
      </c>
      <c r="U5"/>
      <c r="V5"/>
      <c r="W5" t="s">
        <v>125</v>
      </c>
      <c r="X5">
        <f>VLOOKUP(W5,$W$808:$X$838,2,FALSE)</f>
        <v>13</v>
      </c>
      <c r="Y5"/>
      <c r="Z5"/>
      <c r="AA5"/>
      <c r="AB5" t="s">
        <v>881</v>
      </c>
      <c r="AC5">
        <v>1</v>
      </c>
      <c r="AD5"/>
      <c r="AE5"/>
      <c r="AG5" s="30"/>
      <c r="AH5" s="30" t="s">
        <v>105</v>
      </c>
    </row>
    <row r="6" spans="1:34" ht="12.75" x14ac:dyDescent="0.2">
      <c r="A6" s="228"/>
      <c r="B6" t="s">
        <v>100</v>
      </c>
      <c r="C6">
        <v>2</v>
      </c>
      <c r="D6" t="s">
        <v>12</v>
      </c>
      <c r="E6" t="s">
        <v>12</v>
      </c>
      <c r="F6" t="s">
        <v>13</v>
      </c>
      <c r="G6"/>
      <c r="H6"/>
      <c r="I6"/>
      <c r="J6">
        <v>10002</v>
      </c>
      <c r="K6" t="s">
        <v>94</v>
      </c>
      <c r="L6">
        <v>1</v>
      </c>
      <c r="M6">
        <v>1</v>
      </c>
      <c r="N6" t="s">
        <v>1265</v>
      </c>
      <c r="O6" t="s">
        <v>169</v>
      </c>
      <c r="P6" t="s">
        <v>94</v>
      </c>
      <c r="Q6" t="s">
        <v>11</v>
      </c>
      <c r="R6"/>
      <c r="S6" t="s">
        <v>2285</v>
      </c>
      <c r="T6" t="s">
        <v>985</v>
      </c>
      <c r="U6"/>
      <c r="V6"/>
      <c r="W6" t="s">
        <v>125</v>
      </c>
      <c r="X6">
        <f t="shared" ref="X6:X69" si="0">VLOOKUP(W6,$W$808:$X$838,2,FALSE)</f>
        <v>13</v>
      </c>
      <c r="Y6"/>
      <c r="Z6"/>
      <c r="AA6" t="s">
        <v>40</v>
      </c>
      <c r="AB6" t="s">
        <v>881</v>
      </c>
      <c r="AC6">
        <v>1</v>
      </c>
      <c r="AD6"/>
      <c r="AE6"/>
      <c r="AG6" s="30"/>
      <c r="AH6" s="30" t="s">
        <v>93</v>
      </c>
    </row>
    <row r="7" spans="1:34" ht="12.75" x14ac:dyDescent="0.2">
      <c r="A7" s="228"/>
      <c r="B7" t="s">
        <v>100</v>
      </c>
      <c r="C7">
        <v>3</v>
      </c>
      <c r="D7" t="s">
        <v>14</v>
      </c>
      <c r="E7" t="s">
        <v>14</v>
      </c>
      <c r="F7" t="s">
        <v>15</v>
      </c>
      <c r="G7"/>
      <c r="H7"/>
      <c r="I7"/>
      <c r="J7">
        <v>10003</v>
      </c>
      <c r="K7" t="s">
        <v>94</v>
      </c>
      <c r="L7">
        <v>1</v>
      </c>
      <c r="M7">
        <v>2</v>
      </c>
      <c r="N7" t="s">
        <v>1266</v>
      </c>
      <c r="O7" t="s">
        <v>169</v>
      </c>
      <c r="P7" t="s">
        <v>94</v>
      </c>
      <c r="Q7" t="s">
        <v>11</v>
      </c>
      <c r="R7"/>
      <c r="S7" t="s">
        <v>2285</v>
      </c>
      <c r="T7" t="s">
        <v>985</v>
      </c>
      <c r="U7"/>
      <c r="V7"/>
      <c r="W7" t="s">
        <v>125</v>
      </c>
      <c r="X7">
        <f t="shared" si="0"/>
        <v>13</v>
      </c>
      <c r="Y7"/>
      <c r="Z7"/>
      <c r="AA7"/>
      <c r="AB7" t="s">
        <v>881</v>
      </c>
      <c r="AC7">
        <v>1</v>
      </c>
      <c r="AD7"/>
      <c r="AE7"/>
      <c r="AG7" s="30"/>
      <c r="AH7" s="30" t="s">
        <v>111</v>
      </c>
    </row>
    <row r="8" spans="1:34" x14ac:dyDescent="0.2">
      <c r="A8" s="228"/>
      <c r="B8" t="s">
        <v>33</v>
      </c>
      <c r="C8">
        <v>4</v>
      </c>
      <c r="D8" t="s">
        <v>16</v>
      </c>
      <c r="E8" t="s">
        <v>16</v>
      </c>
      <c r="F8" t="s">
        <v>17</v>
      </c>
      <c r="G8"/>
      <c r="H8"/>
      <c r="I8"/>
      <c r="J8">
        <v>10004</v>
      </c>
      <c r="K8"/>
      <c r="L8">
        <v>1</v>
      </c>
      <c r="M8">
        <v>3</v>
      </c>
      <c r="N8" t="s">
        <v>1267</v>
      </c>
      <c r="O8" t="s">
        <v>169</v>
      </c>
      <c r="P8"/>
      <c r="Q8"/>
      <c r="R8"/>
      <c r="S8"/>
      <c r="T8"/>
      <c r="U8"/>
      <c r="V8"/>
      <c r="W8" t="s">
        <v>150</v>
      </c>
      <c r="X8" t="e">
        <f t="shared" si="0"/>
        <v>#N/A</v>
      </c>
      <c r="Y8"/>
      <c r="Z8"/>
      <c r="AA8"/>
      <c r="AB8" t="s">
        <v>881</v>
      </c>
      <c r="AC8"/>
      <c r="AD8"/>
      <c r="AE8"/>
    </row>
    <row r="9" spans="1:34" ht="12.75" x14ac:dyDescent="0.2">
      <c r="A9" s="228"/>
      <c r="B9" t="s">
        <v>33</v>
      </c>
      <c r="C9">
        <v>5</v>
      </c>
      <c r="D9" t="s">
        <v>16</v>
      </c>
      <c r="E9" t="s">
        <v>16</v>
      </c>
      <c r="F9" t="s">
        <v>17</v>
      </c>
      <c r="G9"/>
      <c r="H9"/>
      <c r="I9"/>
      <c r="J9">
        <v>10005</v>
      </c>
      <c r="K9"/>
      <c r="L9">
        <v>1</v>
      </c>
      <c r="M9">
        <v>4</v>
      </c>
      <c r="N9" t="s">
        <v>1268</v>
      </c>
      <c r="O9" t="s">
        <v>169</v>
      </c>
      <c r="P9"/>
      <c r="Q9"/>
      <c r="R9"/>
      <c r="S9"/>
      <c r="T9"/>
      <c r="U9"/>
      <c r="V9"/>
      <c r="W9" t="s">
        <v>150</v>
      </c>
      <c r="X9" t="e">
        <f t="shared" si="0"/>
        <v>#N/A</v>
      </c>
      <c r="Y9"/>
      <c r="Z9"/>
      <c r="AA9"/>
      <c r="AB9" t="s">
        <v>881</v>
      </c>
      <c r="AC9"/>
      <c r="AD9"/>
      <c r="AE9"/>
      <c r="AG9" s="243"/>
      <c r="AH9" s="30" t="s">
        <v>166</v>
      </c>
    </row>
    <row r="10" spans="1:34" ht="12.75" x14ac:dyDescent="0.2">
      <c r="A10" s="228"/>
      <c r="B10" t="s">
        <v>33</v>
      </c>
      <c r="C10">
        <v>6</v>
      </c>
      <c r="D10" t="s">
        <v>16</v>
      </c>
      <c r="E10" t="s">
        <v>16</v>
      </c>
      <c r="F10" t="s">
        <v>17</v>
      </c>
      <c r="G10"/>
      <c r="H10"/>
      <c r="I10"/>
      <c r="J10">
        <v>10006</v>
      </c>
      <c r="K10"/>
      <c r="L10">
        <v>1</v>
      </c>
      <c r="M10">
        <v>5</v>
      </c>
      <c r="N10" t="s">
        <v>1269</v>
      </c>
      <c r="O10" t="s">
        <v>169</v>
      </c>
      <c r="P10"/>
      <c r="Q10"/>
      <c r="R10"/>
      <c r="S10"/>
      <c r="T10"/>
      <c r="U10"/>
      <c r="V10"/>
      <c r="W10" t="s">
        <v>150</v>
      </c>
      <c r="X10" t="e">
        <f t="shared" si="0"/>
        <v>#N/A</v>
      </c>
      <c r="Y10"/>
      <c r="Z10"/>
      <c r="AA10"/>
      <c r="AB10" t="s">
        <v>881</v>
      </c>
      <c r="AC10"/>
      <c r="AD10"/>
      <c r="AE10"/>
      <c r="AH10" s="30" t="s">
        <v>167</v>
      </c>
    </row>
    <row r="11" spans="1:34" x14ac:dyDescent="0.2">
      <c r="A11" s="228"/>
      <c r="B11" t="s">
        <v>33</v>
      </c>
      <c r="C11">
        <v>7</v>
      </c>
      <c r="D11" t="s">
        <v>16</v>
      </c>
      <c r="E11" t="s">
        <v>16</v>
      </c>
      <c r="F11" t="s">
        <v>17</v>
      </c>
      <c r="G11"/>
      <c r="H11"/>
      <c r="I11"/>
      <c r="J11">
        <v>10007</v>
      </c>
      <c r="K11"/>
      <c r="L11">
        <v>1</v>
      </c>
      <c r="M11">
        <v>6</v>
      </c>
      <c r="N11" t="s">
        <v>1270</v>
      </c>
      <c r="O11" t="s">
        <v>169</v>
      </c>
      <c r="P11"/>
      <c r="Q11"/>
      <c r="R11"/>
      <c r="S11"/>
      <c r="T11"/>
      <c r="U11"/>
      <c r="V11"/>
      <c r="W11" t="s">
        <v>150</v>
      </c>
      <c r="X11" t="e">
        <f t="shared" si="0"/>
        <v>#N/A</v>
      </c>
      <c r="Y11"/>
      <c r="Z11"/>
      <c r="AA11"/>
      <c r="AB11" t="s">
        <v>881</v>
      </c>
      <c r="AC11"/>
      <c r="AD11"/>
      <c r="AE11"/>
    </row>
    <row r="12" spans="1:34" x14ac:dyDescent="0.2">
      <c r="A12" s="228"/>
      <c r="B12" t="s">
        <v>33</v>
      </c>
      <c r="C12">
        <v>8</v>
      </c>
      <c r="D12" t="s">
        <v>16</v>
      </c>
      <c r="E12" t="s">
        <v>16</v>
      </c>
      <c r="F12" t="s">
        <v>17</v>
      </c>
      <c r="G12"/>
      <c r="H12"/>
      <c r="I12"/>
      <c r="J12">
        <v>10008</v>
      </c>
      <c r="K12"/>
      <c r="L12">
        <v>1</v>
      </c>
      <c r="M12">
        <v>7</v>
      </c>
      <c r="N12" t="s">
        <v>1271</v>
      </c>
      <c r="O12" t="s">
        <v>169</v>
      </c>
      <c r="P12"/>
      <c r="Q12"/>
      <c r="R12"/>
      <c r="S12"/>
      <c r="T12"/>
      <c r="U12"/>
      <c r="V12"/>
      <c r="W12" t="s">
        <v>150</v>
      </c>
      <c r="X12" t="e">
        <f t="shared" si="0"/>
        <v>#N/A</v>
      </c>
      <c r="Y12"/>
      <c r="Z12"/>
      <c r="AA12"/>
      <c r="AB12" t="s">
        <v>881</v>
      </c>
      <c r="AC12"/>
      <c r="AD12"/>
      <c r="AE12"/>
    </row>
    <row r="13" spans="1:34" x14ac:dyDescent="0.2">
      <c r="A13" s="228"/>
      <c r="B13" t="s">
        <v>100</v>
      </c>
      <c r="C13">
        <v>9</v>
      </c>
      <c r="D13" t="s">
        <v>18</v>
      </c>
      <c r="E13" t="s">
        <v>18</v>
      </c>
      <c r="F13" t="s">
        <v>19</v>
      </c>
      <c r="G13"/>
      <c r="H13"/>
      <c r="I13"/>
      <c r="J13">
        <v>10009</v>
      </c>
      <c r="K13" t="s">
        <v>10</v>
      </c>
      <c r="L13">
        <v>1</v>
      </c>
      <c r="M13">
        <v>8</v>
      </c>
      <c r="N13" t="s">
        <v>1272</v>
      </c>
      <c r="O13" t="s">
        <v>169</v>
      </c>
      <c r="P13" t="s">
        <v>10</v>
      </c>
      <c r="Q13" t="s">
        <v>11</v>
      </c>
      <c r="R13"/>
      <c r="S13" t="s">
        <v>2285</v>
      </c>
      <c r="T13" t="s">
        <v>985</v>
      </c>
      <c r="U13"/>
      <c r="V13"/>
      <c r="W13" t="s">
        <v>125</v>
      </c>
      <c r="X13">
        <f t="shared" si="0"/>
        <v>13</v>
      </c>
      <c r="Y13"/>
      <c r="Z13"/>
      <c r="AA13"/>
      <c r="AB13" t="s">
        <v>881</v>
      </c>
      <c r="AC13">
        <v>1</v>
      </c>
      <c r="AD13"/>
      <c r="AE13"/>
    </row>
    <row r="14" spans="1:34" x14ac:dyDescent="0.2">
      <c r="A14" s="228"/>
      <c r="B14" t="s">
        <v>100</v>
      </c>
      <c r="C14">
        <v>10</v>
      </c>
      <c r="D14" t="s">
        <v>12</v>
      </c>
      <c r="E14" t="s">
        <v>12</v>
      </c>
      <c r="F14" t="s">
        <v>13</v>
      </c>
      <c r="G14"/>
      <c r="H14"/>
      <c r="I14"/>
      <c r="J14">
        <v>10010</v>
      </c>
      <c r="K14" t="s">
        <v>94</v>
      </c>
      <c r="L14">
        <v>1</v>
      </c>
      <c r="M14">
        <v>9</v>
      </c>
      <c r="N14" t="s">
        <v>1273</v>
      </c>
      <c r="O14" t="s">
        <v>169</v>
      </c>
      <c r="P14" t="s">
        <v>94</v>
      </c>
      <c r="Q14" t="s">
        <v>11</v>
      </c>
      <c r="R14"/>
      <c r="S14" t="s">
        <v>2285</v>
      </c>
      <c r="T14" t="s">
        <v>985</v>
      </c>
      <c r="U14"/>
      <c r="V14"/>
      <c r="W14" t="s">
        <v>125</v>
      </c>
      <c r="X14">
        <f t="shared" si="0"/>
        <v>13</v>
      </c>
      <c r="Y14"/>
      <c r="Z14"/>
      <c r="AA14"/>
      <c r="AB14" t="s">
        <v>881</v>
      </c>
      <c r="AC14">
        <v>1</v>
      </c>
      <c r="AD14"/>
      <c r="AE14"/>
    </row>
    <row r="15" spans="1:34" x14ac:dyDescent="0.2">
      <c r="A15" s="228"/>
      <c r="B15" t="s">
        <v>100</v>
      </c>
      <c r="C15">
        <v>11</v>
      </c>
      <c r="D15" t="s">
        <v>20</v>
      </c>
      <c r="E15" t="s">
        <v>20</v>
      </c>
      <c r="F15" t="s">
        <v>21</v>
      </c>
      <c r="G15"/>
      <c r="H15"/>
      <c r="I15"/>
      <c r="J15">
        <v>10011</v>
      </c>
      <c r="K15" t="s">
        <v>94</v>
      </c>
      <c r="L15">
        <v>1</v>
      </c>
      <c r="M15">
        <v>10</v>
      </c>
      <c r="N15" t="s">
        <v>1274</v>
      </c>
      <c r="O15" t="s">
        <v>169</v>
      </c>
      <c r="P15" t="s">
        <v>94</v>
      </c>
      <c r="Q15" t="s">
        <v>11</v>
      </c>
      <c r="R15"/>
      <c r="S15" t="s">
        <v>2285</v>
      </c>
      <c r="T15" t="s">
        <v>985</v>
      </c>
      <c r="U15"/>
      <c r="V15"/>
      <c r="W15" t="s">
        <v>125</v>
      </c>
      <c r="X15">
        <f t="shared" si="0"/>
        <v>13</v>
      </c>
      <c r="Y15"/>
      <c r="Z15"/>
      <c r="AA15"/>
      <c r="AB15" t="s">
        <v>881</v>
      </c>
      <c r="AC15">
        <v>1</v>
      </c>
      <c r="AD15"/>
      <c r="AE15"/>
    </row>
    <row r="16" spans="1:34" x14ac:dyDescent="0.2">
      <c r="A16" s="228"/>
      <c r="B16" t="s">
        <v>100</v>
      </c>
      <c r="C16">
        <v>12</v>
      </c>
      <c r="D16" t="s">
        <v>22</v>
      </c>
      <c r="E16" t="s">
        <v>22</v>
      </c>
      <c r="F16" t="s">
        <v>23</v>
      </c>
      <c r="G16"/>
      <c r="H16"/>
      <c r="I16"/>
      <c r="J16">
        <v>10012</v>
      </c>
      <c r="K16" t="s">
        <v>94</v>
      </c>
      <c r="L16">
        <v>1</v>
      </c>
      <c r="M16">
        <v>11</v>
      </c>
      <c r="N16" t="s">
        <v>1275</v>
      </c>
      <c r="O16" t="s">
        <v>169</v>
      </c>
      <c r="P16" t="s">
        <v>94</v>
      </c>
      <c r="Q16" t="s">
        <v>11</v>
      </c>
      <c r="R16"/>
      <c r="S16" t="s">
        <v>2285</v>
      </c>
      <c r="T16" t="s">
        <v>985</v>
      </c>
      <c r="U16"/>
      <c r="V16"/>
      <c r="W16" t="s">
        <v>125</v>
      </c>
      <c r="X16">
        <f t="shared" si="0"/>
        <v>13</v>
      </c>
      <c r="Y16"/>
      <c r="Z16"/>
      <c r="AA16"/>
      <c r="AB16" t="s">
        <v>881</v>
      </c>
      <c r="AC16">
        <v>1</v>
      </c>
      <c r="AD16"/>
      <c r="AE16"/>
    </row>
    <row r="17" spans="1:31" x14ac:dyDescent="0.2">
      <c r="A17" s="228"/>
      <c r="B17" t="s">
        <v>100</v>
      </c>
      <c r="C17">
        <v>13</v>
      </c>
      <c r="D17" t="s">
        <v>24</v>
      </c>
      <c r="E17" t="s">
        <v>24</v>
      </c>
      <c r="F17" t="s">
        <v>25</v>
      </c>
      <c r="G17"/>
      <c r="H17"/>
      <c r="I17"/>
      <c r="J17">
        <v>10013</v>
      </c>
      <c r="K17" t="s">
        <v>94</v>
      </c>
      <c r="L17">
        <v>1</v>
      </c>
      <c r="M17">
        <v>12</v>
      </c>
      <c r="N17" t="s">
        <v>1276</v>
      </c>
      <c r="O17" t="s">
        <v>169</v>
      </c>
      <c r="P17" t="s">
        <v>94</v>
      </c>
      <c r="Q17" t="s">
        <v>11</v>
      </c>
      <c r="R17"/>
      <c r="S17" t="s">
        <v>2285</v>
      </c>
      <c r="T17" t="s">
        <v>985</v>
      </c>
      <c r="U17"/>
      <c r="V17"/>
      <c r="W17" t="s">
        <v>125</v>
      </c>
      <c r="X17">
        <f t="shared" si="0"/>
        <v>13</v>
      </c>
      <c r="Y17"/>
      <c r="Z17"/>
      <c r="AA17"/>
      <c r="AB17" t="s">
        <v>881</v>
      </c>
      <c r="AC17">
        <v>1</v>
      </c>
      <c r="AD17"/>
      <c r="AE17"/>
    </row>
    <row r="18" spans="1:31" x14ac:dyDescent="0.2">
      <c r="A18" s="228"/>
      <c r="B18" t="s">
        <v>100</v>
      </c>
      <c r="C18">
        <v>14</v>
      </c>
      <c r="D18" t="s">
        <v>26</v>
      </c>
      <c r="E18" t="s">
        <v>26</v>
      </c>
      <c r="F18" t="s">
        <v>27</v>
      </c>
      <c r="G18"/>
      <c r="H18"/>
      <c r="I18"/>
      <c r="J18">
        <v>10014</v>
      </c>
      <c r="K18" t="s">
        <v>94</v>
      </c>
      <c r="L18">
        <v>1</v>
      </c>
      <c r="M18">
        <v>13</v>
      </c>
      <c r="N18" t="s">
        <v>1277</v>
      </c>
      <c r="O18" t="s">
        <v>169</v>
      </c>
      <c r="P18" t="s">
        <v>94</v>
      </c>
      <c r="Q18" t="s">
        <v>11</v>
      </c>
      <c r="R18"/>
      <c r="S18" t="s">
        <v>2285</v>
      </c>
      <c r="T18" t="s">
        <v>985</v>
      </c>
      <c r="U18"/>
      <c r="V18"/>
      <c r="W18" t="s">
        <v>125</v>
      </c>
      <c r="X18">
        <f t="shared" si="0"/>
        <v>13</v>
      </c>
      <c r="Y18"/>
      <c r="Z18"/>
      <c r="AA18"/>
      <c r="AB18" t="s">
        <v>881</v>
      </c>
      <c r="AC18">
        <v>1</v>
      </c>
      <c r="AD18"/>
      <c r="AE18"/>
    </row>
    <row r="19" spans="1:31" x14ac:dyDescent="0.2">
      <c r="A19" s="228"/>
      <c r="B19" t="s">
        <v>100</v>
      </c>
      <c r="C19">
        <v>15</v>
      </c>
      <c r="D19" t="s">
        <v>28</v>
      </c>
      <c r="E19" t="s">
        <v>28</v>
      </c>
      <c r="F19" t="s">
        <v>29</v>
      </c>
      <c r="G19"/>
      <c r="H19"/>
      <c r="I19"/>
      <c r="J19">
        <v>10015</v>
      </c>
      <c r="K19" t="s">
        <v>94</v>
      </c>
      <c r="L19">
        <v>1</v>
      </c>
      <c r="M19">
        <v>14</v>
      </c>
      <c r="N19" t="s">
        <v>1278</v>
      </c>
      <c r="O19" t="s">
        <v>169</v>
      </c>
      <c r="P19" t="s">
        <v>94</v>
      </c>
      <c r="Q19" t="s">
        <v>11</v>
      </c>
      <c r="R19"/>
      <c r="S19" t="s">
        <v>2285</v>
      </c>
      <c r="T19" t="s">
        <v>985</v>
      </c>
      <c r="U19"/>
      <c r="V19"/>
      <c r="W19" t="s">
        <v>125</v>
      </c>
      <c r="X19">
        <f t="shared" si="0"/>
        <v>13</v>
      </c>
      <c r="Y19"/>
      <c r="Z19"/>
      <c r="AA19"/>
      <c r="AB19" t="s">
        <v>881</v>
      </c>
      <c r="AC19">
        <v>1</v>
      </c>
      <c r="AD19"/>
      <c r="AE19"/>
    </row>
    <row r="20" spans="1:31" x14ac:dyDescent="0.2">
      <c r="A20" s="228"/>
      <c r="B20" t="s">
        <v>100</v>
      </c>
      <c r="C20">
        <v>16</v>
      </c>
      <c r="D20" t="s">
        <v>30</v>
      </c>
      <c r="E20" t="s">
        <v>30</v>
      </c>
      <c r="F20" t="s">
        <v>31</v>
      </c>
      <c r="G20"/>
      <c r="H20"/>
      <c r="I20"/>
      <c r="J20">
        <v>10016</v>
      </c>
      <c r="K20" t="s">
        <v>94</v>
      </c>
      <c r="L20">
        <v>1</v>
      </c>
      <c r="M20">
        <v>15</v>
      </c>
      <c r="N20" t="s">
        <v>1279</v>
      </c>
      <c r="O20" t="s">
        <v>169</v>
      </c>
      <c r="P20" t="s">
        <v>94</v>
      </c>
      <c r="Q20" t="s">
        <v>11</v>
      </c>
      <c r="R20"/>
      <c r="S20" t="s">
        <v>2285</v>
      </c>
      <c r="T20" t="s">
        <v>985</v>
      </c>
      <c r="U20"/>
      <c r="V20"/>
      <c r="W20" t="s">
        <v>125</v>
      </c>
      <c r="X20">
        <f t="shared" si="0"/>
        <v>13</v>
      </c>
      <c r="Y20"/>
      <c r="Z20"/>
      <c r="AA20"/>
      <c r="AB20" t="s">
        <v>881</v>
      </c>
      <c r="AC20">
        <v>1</v>
      </c>
      <c r="AD20"/>
      <c r="AE20"/>
    </row>
    <row r="21" spans="1:31" x14ac:dyDescent="0.2">
      <c r="A21" s="228"/>
      <c r="B21" t="s">
        <v>100</v>
      </c>
      <c r="C21">
        <v>17</v>
      </c>
      <c r="D21" t="s">
        <v>153</v>
      </c>
      <c r="E21" t="s">
        <v>153</v>
      </c>
      <c r="F21" t="s">
        <v>154</v>
      </c>
      <c r="G21" t="s">
        <v>39</v>
      </c>
      <c r="H21" t="s">
        <v>40</v>
      </c>
      <c r="I21" t="s">
        <v>39</v>
      </c>
      <c r="J21">
        <v>10017</v>
      </c>
      <c r="K21" t="s">
        <v>94</v>
      </c>
      <c r="L21">
        <f>+L5+1</f>
        <v>2</v>
      </c>
      <c r="M21">
        <f>M5</f>
        <v>0</v>
      </c>
      <c r="N21" t="s">
        <v>1280</v>
      </c>
      <c r="O21" t="s">
        <v>169</v>
      </c>
      <c r="P21" t="s">
        <v>94</v>
      </c>
      <c r="Q21" t="s">
        <v>32</v>
      </c>
      <c r="R21"/>
      <c r="S21" t="s">
        <v>2285</v>
      </c>
      <c r="T21" t="s">
        <v>985</v>
      </c>
      <c r="U21"/>
      <c r="V21"/>
      <c r="W21" t="s">
        <v>125</v>
      </c>
      <c r="X21">
        <f t="shared" si="0"/>
        <v>13</v>
      </c>
      <c r="Y21"/>
      <c r="Z21"/>
      <c r="AA21"/>
      <c r="AB21" t="s">
        <v>881</v>
      </c>
      <c r="AC21">
        <v>0</v>
      </c>
      <c r="AD21"/>
      <c r="AE21"/>
    </row>
    <row r="22" spans="1:31" x14ac:dyDescent="0.2">
      <c r="A22" s="228"/>
      <c r="B22" t="s">
        <v>33</v>
      </c>
      <c r="C22">
        <v>18</v>
      </c>
      <c r="D22" t="s">
        <v>16</v>
      </c>
      <c r="E22" t="s">
        <v>16</v>
      </c>
      <c r="F22" t="s">
        <v>34</v>
      </c>
      <c r="G22"/>
      <c r="H22"/>
      <c r="I22"/>
      <c r="J22">
        <v>10018</v>
      </c>
      <c r="K22"/>
      <c r="L22">
        <f t="shared" ref="L22:L85" si="1">+L6+1</f>
        <v>2</v>
      </c>
      <c r="M22">
        <f t="shared" ref="M22:M85" si="2">M6</f>
        <v>1</v>
      </c>
      <c r="N22" t="s">
        <v>1281</v>
      </c>
      <c r="O22" t="s">
        <v>169</v>
      </c>
      <c r="P22"/>
      <c r="Q22"/>
      <c r="R22"/>
      <c r="S22"/>
      <c r="T22"/>
      <c r="U22"/>
      <c r="V22"/>
      <c r="W22" t="s">
        <v>150</v>
      </c>
      <c r="X22" t="e">
        <f t="shared" si="0"/>
        <v>#N/A</v>
      </c>
      <c r="Y22"/>
      <c r="Z22"/>
      <c r="AA22"/>
      <c r="AB22" t="s">
        <v>881</v>
      </c>
      <c r="AC22"/>
      <c r="AD22"/>
      <c r="AE22"/>
    </row>
    <row r="23" spans="1:31" x14ac:dyDescent="0.2">
      <c r="A23" s="228"/>
      <c r="B23" t="s">
        <v>33</v>
      </c>
      <c r="C23">
        <v>19</v>
      </c>
      <c r="D23" t="s">
        <v>16</v>
      </c>
      <c r="E23" t="s">
        <v>16</v>
      </c>
      <c r="F23" t="s">
        <v>34</v>
      </c>
      <c r="G23"/>
      <c r="H23"/>
      <c r="I23"/>
      <c r="J23">
        <v>10019</v>
      </c>
      <c r="K23"/>
      <c r="L23">
        <f t="shared" si="1"/>
        <v>2</v>
      </c>
      <c r="M23">
        <f t="shared" si="2"/>
        <v>2</v>
      </c>
      <c r="N23" t="s">
        <v>1282</v>
      </c>
      <c r="O23" t="s">
        <v>169</v>
      </c>
      <c r="P23"/>
      <c r="Q23"/>
      <c r="R23"/>
      <c r="S23"/>
      <c r="T23"/>
      <c r="U23"/>
      <c r="V23"/>
      <c r="W23" t="s">
        <v>150</v>
      </c>
      <c r="X23" t="e">
        <f t="shared" si="0"/>
        <v>#N/A</v>
      </c>
      <c r="Y23"/>
      <c r="Z23"/>
      <c r="AA23"/>
      <c r="AB23" t="s">
        <v>881</v>
      </c>
      <c r="AC23"/>
      <c r="AD23"/>
      <c r="AE23"/>
    </row>
    <row r="24" spans="1:31" x14ac:dyDescent="0.2">
      <c r="A24" s="228"/>
      <c r="B24" t="s">
        <v>33</v>
      </c>
      <c r="C24">
        <v>20</v>
      </c>
      <c r="D24" t="s">
        <v>16</v>
      </c>
      <c r="E24" t="s">
        <v>16</v>
      </c>
      <c r="F24" t="s">
        <v>34</v>
      </c>
      <c r="G24"/>
      <c r="H24"/>
      <c r="I24"/>
      <c r="J24">
        <v>10020</v>
      </c>
      <c r="K24"/>
      <c r="L24">
        <f t="shared" si="1"/>
        <v>2</v>
      </c>
      <c r="M24">
        <f t="shared" si="2"/>
        <v>3</v>
      </c>
      <c r="N24" t="s">
        <v>1283</v>
      </c>
      <c r="O24" t="s">
        <v>169</v>
      </c>
      <c r="P24"/>
      <c r="Q24"/>
      <c r="R24"/>
      <c r="S24"/>
      <c r="T24"/>
      <c r="U24"/>
      <c r="V24"/>
      <c r="W24" t="s">
        <v>150</v>
      </c>
      <c r="X24" t="e">
        <f t="shared" si="0"/>
        <v>#N/A</v>
      </c>
      <c r="Y24"/>
      <c r="Z24"/>
      <c r="AA24"/>
      <c r="AB24" t="s">
        <v>881</v>
      </c>
      <c r="AC24"/>
      <c r="AD24"/>
      <c r="AE24"/>
    </row>
    <row r="25" spans="1:31" x14ac:dyDescent="0.2">
      <c r="A25" s="228"/>
      <c r="B25" t="s">
        <v>33</v>
      </c>
      <c r="C25">
        <v>21</v>
      </c>
      <c r="D25" t="s">
        <v>16</v>
      </c>
      <c r="E25" t="s">
        <v>16</v>
      </c>
      <c r="F25" t="s">
        <v>34</v>
      </c>
      <c r="G25"/>
      <c r="H25"/>
      <c r="I25"/>
      <c r="J25">
        <v>10021</v>
      </c>
      <c r="K25"/>
      <c r="L25">
        <f t="shared" si="1"/>
        <v>2</v>
      </c>
      <c r="M25">
        <f t="shared" si="2"/>
        <v>4</v>
      </c>
      <c r="N25" t="s">
        <v>1284</v>
      </c>
      <c r="O25" t="s">
        <v>169</v>
      </c>
      <c r="P25"/>
      <c r="Q25"/>
      <c r="R25"/>
      <c r="S25"/>
      <c r="T25"/>
      <c r="U25"/>
      <c r="V25"/>
      <c r="W25" t="s">
        <v>150</v>
      </c>
      <c r="X25" t="e">
        <f t="shared" si="0"/>
        <v>#N/A</v>
      </c>
      <c r="Y25"/>
      <c r="Z25"/>
      <c r="AA25"/>
      <c r="AB25" t="s">
        <v>881</v>
      </c>
      <c r="AC25"/>
      <c r="AD25"/>
      <c r="AE25"/>
    </row>
    <row r="26" spans="1:31" x14ac:dyDescent="0.2">
      <c r="A26" s="228"/>
      <c r="B26" t="s">
        <v>33</v>
      </c>
      <c r="C26">
        <v>22</v>
      </c>
      <c r="D26" t="s">
        <v>16</v>
      </c>
      <c r="E26" t="s">
        <v>16</v>
      </c>
      <c r="F26" t="s">
        <v>34</v>
      </c>
      <c r="G26"/>
      <c r="H26"/>
      <c r="I26"/>
      <c r="J26">
        <v>10022</v>
      </c>
      <c r="K26"/>
      <c r="L26">
        <f t="shared" si="1"/>
        <v>2</v>
      </c>
      <c r="M26">
        <f t="shared" si="2"/>
        <v>5</v>
      </c>
      <c r="N26" t="s">
        <v>1285</v>
      </c>
      <c r="O26" t="s">
        <v>169</v>
      </c>
      <c r="P26"/>
      <c r="Q26"/>
      <c r="R26"/>
      <c r="S26"/>
      <c r="T26"/>
      <c r="U26"/>
      <c r="V26"/>
      <c r="W26" t="s">
        <v>150</v>
      </c>
      <c r="X26" t="e">
        <f t="shared" si="0"/>
        <v>#N/A</v>
      </c>
      <c r="Y26"/>
      <c r="Z26"/>
      <c r="AA26"/>
      <c r="AB26" t="s">
        <v>881</v>
      </c>
      <c r="AC26"/>
      <c r="AD26"/>
      <c r="AE26"/>
    </row>
    <row r="27" spans="1:31" x14ac:dyDescent="0.2">
      <c r="A27" s="228"/>
      <c r="B27" t="s">
        <v>33</v>
      </c>
      <c r="C27">
        <v>23</v>
      </c>
      <c r="D27" t="s">
        <v>16</v>
      </c>
      <c r="E27" t="s">
        <v>16</v>
      </c>
      <c r="F27" t="s">
        <v>34</v>
      </c>
      <c r="G27"/>
      <c r="H27"/>
      <c r="I27"/>
      <c r="J27">
        <v>10023</v>
      </c>
      <c r="K27"/>
      <c r="L27">
        <f t="shared" si="1"/>
        <v>2</v>
      </c>
      <c r="M27">
        <f t="shared" si="2"/>
        <v>6</v>
      </c>
      <c r="N27" t="s">
        <v>1286</v>
      </c>
      <c r="O27" t="s">
        <v>169</v>
      </c>
      <c r="P27"/>
      <c r="Q27"/>
      <c r="R27"/>
      <c r="S27"/>
      <c r="T27"/>
      <c r="U27"/>
      <c r="V27"/>
      <c r="W27" t="s">
        <v>150</v>
      </c>
      <c r="X27" t="e">
        <f t="shared" si="0"/>
        <v>#N/A</v>
      </c>
      <c r="Y27"/>
      <c r="Z27"/>
      <c r="AA27"/>
      <c r="AB27" t="s">
        <v>881</v>
      </c>
      <c r="AC27"/>
      <c r="AD27"/>
      <c r="AE27"/>
    </row>
    <row r="28" spans="1:31" x14ac:dyDescent="0.2">
      <c r="A28" s="228"/>
      <c r="B28" t="s">
        <v>33</v>
      </c>
      <c r="C28">
        <v>24</v>
      </c>
      <c r="D28" t="s">
        <v>16</v>
      </c>
      <c r="E28" t="s">
        <v>16</v>
      </c>
      <c r="F28" t="s">
        <v>34</v>
      </c>
      <c r="G28"/>
      <c r="H28"/>
      <c r="I28"/>
      <c r="J28">
        <v>10024</v>
      </c>
      <c r="K28"/>
      <c r="L28">
        <f t="shared" si="1"/>
        <v>2</v>
      </c>
      <c r="M28">
        <f t="shared" si="2"/>
        <v>7</v>
      </c>
      <c r="N28" t="s">
        <v>1287</v>
      </c>
      <c r="O28" t="s">
        <v>169</v>
      </c>
      <c r="P28"/>
      <c r="Q28"/>
      <c r="T28"/>
      <c r="U28"/>
      <c r="V28"/>
      <c r="W28" t="s">
        <v>150</v>
      </c>
      <c r="X28" t="e">
        <f t="shared" si="0"/>
        <v>#N/A</v>
      </c>
      <c r="Y28"/>
      <c r="Z28"/>
      <c r="AA28"/>
      <c r="AB28" t="s">
        <v>881</v>
      </c>
      <c r="AC28"/>
      <c r="AD28"/>
      <c r="AE28"/>
    </row>
    <row r="29" spans="1:31" x14ac:dyDescent="0.2">
      <c r="A29" s="228"/>
      <c r="B29" t="s">
        <v>100</v>
      </c>
      <c r="C29">
        <v>25</v>
      </c>
      <c r="D29" t="s">
        <v>882</v>
      </c>
      <c r="E29" t="s">
        <v>882</v>
      </c>
      <c r="F29" t="s">
        <v>884</v>
      </c>
      <c r="G29"/>
      <c r="H29"/>
      <c r="I29"/>
      <c r="J29">
        <v>10025</v>
      </c>
      <c r="K29" t="s">
        <v>10</v>
      </c>
      <c r="L29">
        <f t="shared" si="1"/>
        <v>2</v>
      </c>
      <c r="M29">
        <f t="shared" si="2"/>
        <v>8</v>
      </c>
      <c r="N29" t="s">
        <v>1288</v>
      </c>
      <c r="O29" t="s">
        <v>169</v>
      </c>
      <c r="P29" t="s">
        <v>10</v>
      </c>
      <c r="Q29" t="s">
        <v>32</v>
      </c>
      <c r="R29"/>
      <c r="S29" t="s">
        <v>2285</v>
      </c>
      <c r="T29" t="s">
        <v>985</v>
      </c>
      <c r="U29"/>
      <c r="V29"/>
      <c r="W29" t="s">
        <v>125</v>
      </c>
      <c r="X29">
        <f>VLOOKUP(W29,$W$808:$X$838,2,FALSE)</f>
        <v>13</v>
      </c>
      <c r="Y29"/>
      <c r="Z29"/>
      <c r="AA29"/>
      <c r="AB29" t="s">
        <v>881</v>
      </c>
      <c r="AC29">
        <v>0</v>
      </c>
      <c r="AD29"/>
      <c r="AE29"/>
    </row>
    <row r="30" spans="1:31" x14ac:dyDescent="0.2">
      <c r="A30" s="228"/>
      <c r="B30" t="s">
        <v>100</v>
      </c>
      <c r="C30">
        <v>26</v>
      </c>
      <c r="D30" t="s">
        <v>883</v>
      </c>
      <c r="E30" t="s">
        <v>883</v>
      </c>
      <c r="F30" t="s">
        <v>885</v>
      </c>
      <c r="G30"/>
      <c r="H30"/>
      <c r="I30"/>
      <c r="J30">
        <v>10026</v>
      </c>
      <c r="K30" t="s">
        <v>10</v>
      </c>
      <c r="L30">
        <f t="shared" si="1"/>
        <v>2</v>
      </c>
      <c r="M30">
        <f t="shared" si="2"/>
        <v>9</v>
      </c>
      <c r="N30" t="s">
        <v>1289</v>
      </c>
      <c r="O30" t="s">
        <v>169</v>
      </c>
      <c r="P30" t="s">
        <v>10</v>
      </c>
      <c r="Q30" t="s">
        <v>32</v>
      </c>
      <c r="R30"/>
      <c r="S30" t="s">
        <v>2285</v>
      </c>
      <c r="T30" t="s">
        <v>985</v>
      </c>
      <c r="U30"/>
      <c r="V30"/>
      <c r="W30" t="s">
        <v>125</v>
      </c>
      <c r="X30">
        <f>VLOOKUP(W30,$W$808:$X$838,2,FALSE)</f>
        <v>13</v>
      </c>
      <c r="Y30"/>
      <c r="Z30"/>
      <c r="AA30"/>
      <c r="AB30" t="s">
        <v>881</v>
      </c>
      <c r="AC30">
        <v>0</v>
      </c>
      <c r="AD30"/>
      <c r="AE30"/>
    </row>
    <row r="31" spans="1:31" x14ac:dyDescent="0.2">
      <c r="A31" s="228"/>
      <c r="B31" t="s">
        <v>100</v>
      </c>
      <c r="C31">
        <v>27</v>
      </c>
      <c r="D31" t="s">
        <v>268</v>
      </c>
      <c r="E31" t="s">
        <v>268</v>
      </c>
      <c r="F31" t="s">
        <v>269</v>
      </c>
      <c r="G31"/>
      <c r="H31"/>
      <c r="I31"/>
      <c r="J31">
        <v>10027</v>
      </c>
      <c r="K31" t="s">
        <v>10</v>
      </c>
      <c r="L31">
        <f t="shared" si="1"/>
        <v>2</v>
      </c>
      <c r="M31">
        <f t="shared" si="2"/>
        <v>10</v>
      </c>
      <c r="N31" t="s">
        <v>1290</v>
      </c>
      <c r="O31" t="s">
        <v>169</v>
      </c>
      <c r="P31" t="s">
        <v>10</v>
      </c>
      <c r="Q31" t="s">
        <v>11</v>
      </c>
      <c r="R31"/>
      <c r="S31" t="s">
        <v>2285</v>
      </c>
      <c r="T31" t="s">
        <v>985</v>
      </c>
      <c r="U31"/>
      <c r="V31"/>
      <c r="W31" t="s">
        <v>125</v>
      </c>
      <c r="X31">
        <f t="shared" si="0"/>
        <v>13</v>
      </c>
      <c r="Y31"/>
      <c r="Z31"/>
      <c r="AA31"/>
      <c r="AB31" t="s">
        <v>881</v>
      </c>
      <c r="AC31">
        <v>1</v>
      </c>
      <c r="AD31"/>
      <c r="AE31"/>
    </row>
    <row r="32" spans="1:31" x14ac:dyDescent="0.2">
      <c r="A32" s="228"/>
      <c r="B32" t="s">
        <v>100</v>
      </c>
      <c r="C32">
        <v>28</v>
      </c>
      <c r="D32" t="s">
        <v>273</v>
      </c>
      <c r="E32" t="s">
        <v>273</v>
      </c>
      <c r="F32" t="s">
        <v>274</v>
      </c>
      <c r="G32"/>
      <c r="H32"/>
      <c r="I32"/>
      <c r="J32">
        <v>10028</v>
      </c>
      <c r="K32" t="s">
        <v>10</v>
      </c>
      <c r="L32">
        <f t="shared" si="1"/>
        <v>2</v>
      </c>
      <c r="M32">
        <f t="shared" si="2"/>
        <v>11</v>
      </c>
      <c r="N32" t="s">
        <v>1291</v>
      </c>
      <c r="O32" t="s">
        <v>169</v>
      </c>
      <c r="P32" t="s">
        <v>10</v>
      </c>
      <c r="Q32" t="s">
        <v>87</v>
      </c>
      <c r="R32"/>
      <c r="S32" t="s">
        <v>2285</v>
      </c>
      <c r="T32" t="s">
        <v>985</v>
      </c>
      <c r="U32"/>
      <c r="V32"/>
      <c r="W32" t="s">
        <v>125</v>
      </c>
      <c r="X32">
        <f t="shared" si="0"/>
        <v>13</v>
      </c>
      <c r="Y32"/>
      <c r="Z32"/>
      <c r="AA32"/>
      <c r="AB32" t="s">
        <v>881</v>
      </c>
      <c r="AC32">
        <v>1</v>
      </c>
      <c r="AD32"/>
      <c r="AE32"/>
    </row>
    <row r="33" spans="1:31" x14ac:dyDescent="0.2">
      <c r="A33" s="228"/>
      <c r="B33" t="s">
        <v>33</v>
      </c>
      <c r="C33">
        <v>29</v>
      </c>
      <c r="D33" t="s">
        <v>160</v>
      </c>
      <c r="E33" t="s">
        <v>160</v>
      </c>
      <c r="F33" t="s">
        <v>160</v>
      </c>
      <c r="G33"/>
      <c r="H33"/>
      <c r="I33"/>
      <c r="J33">
        <v>10029</v>
      </c>
      <c r="K33" t="s">
        <v>10</v>
      </c>
      <c r="L33">
        <f t="shared" si="1"/>
        <v>2</v>
      </c>
      <c r="M33">
        <f t="shared" si="2"/>
        <v>12</v>
      </c>
      <c r="N33" t="s">
        <v>1292</v>
      </c>
      <c r="O33" t="s">
        <v>169</v>
      </c>
      <c r="P33" t="s">
        <v>10</v>
      </c>
      <c r="Q33"/>
      <c r="R33"/>
      <c r="S33"/>
      <c r="T33"/>
      <c r="U33"/>
      <c r="V33"/>
      <c r="W33" t="s">
        <v>125</v>
      </c>
      <c r="X33">
        <f t="shared" si="0"/>
        <v>13</v>
      </c>
      <c r="Y33"/>
      <c r="Z33"/>
      <c r="AA33"/>
      <c r="AB33" t="s">
        <v>881</v>
      </c>
      <c r="AC33"/>
      <c r="AD33"/>
      <c r="AE33"/>
    </row>
    <row r="34" spans="1:31" x14ac:dyDescent="0.2">
      <c r="A34" s="228"/>
      <c r="B34" t="s">
        <v>33</v>
      </c>
      <c r="C34">
        <v>30</v>
      </c>
      <c r="D34" t="s">
        <v>161</v>
      </c>
      <c r="E34" t="s">
        <v>161</v>
      </c>
      <c r="F34" t="s">
        <v>161</v>
      </c>
      <c r="G34"/>
      <c r="H34"/>
      <c r="I34"/>
      <c r="J34">
        <v>10030</v>
      </c>
      <c r="K34" t="s">
        <v>10</v>
      </c>
      <c r="L34">
        <f t="shared" si="1"/>
        <v>2</v>
      </c>
      <c r="M34">
        <f t="shared" si="2"/>
        <v>13</v>
      </c>
      <c r="N34" t="s">
        <v>1293</v>
      </c>
      <c r="O34" t="s">
        <v>169</v>
      </c>
      <c r="P34" t="s">
        <v>10</v>
      </c>
      <c r="Q34"/>
      <c r="R34"/>
      <c r="S34"/>
      <c r="T34"/>
      <c r="U34"/>
      <c r="V34"/>
      <c r="W34" t="s">
        <v>125</v>
      </c>
      <c r="X34">
        <f t="shared" si="0"/>
        <v>13</v>
      </c>
      <c r="Y34"/>
      <c r="Z34"/>
      <c r="AA34"/>
      <c r="AB34" t="s">
        <v>881</v>
      </c>
      <c r="AC34"/>
      <c r="AD34"/>
      <c r="AE34"/>
    </row>
    <row r="35" spans="1:31" x14ac:dyDescent="0.2">
      <c r="A35" s="228"/>
      <c r="B35" t="s">
        <v>33</v>
      </c>
      <c r="C35">
        <v>31</v>
      </c>
      <c r="D35" t="s">
        <v>162</v>
      </c>
      <c r="E35" t="s">
        <v>162</v>
      </c>
      <c r="F35" t="s">
        <v>162</v>
      </c>
      <c r="G35"/>
      <c r="H35"/>
      <c r="I35"/>
      <c r="J35">
        <v>10031</v>
      </c>
      <c r="K35" t="s">
        <v>10</v>
      </c>
      <c r="L35">
        <f t="shared" si="1"/>
        <v>2</v>
      </c>
      <c r="M35">
        <f t="shared" si="2"/>
        <v>14</v>
      </c>
      <c r="N35" t="s">
        <v>1294</v>
      </c>
      <c r="O35" t="s">
        <v>169</v>
      </c>
      <c r="P35" t="s">
        <v>10</v>
      </c>
      <c r="Q35"/>
      <c r="R35"/>
      <c r="S35"/>
      <c r="T35"/>
      <c r="U35"/>
      <c r="V35"/>
      <c r="W35" t="s">
        <v>125</v>
      </c>
      <c r="X35">
        <f t="shared" si="0"/>
        <v>13</v>
      </c>
      <c r="Y35"/>
      <c r="Z35"/>
      <c r="AA35"/>
      <c r="AB35" t="s">
        <v>881</v>
      </c>
      <c r="AC35"/>
      <c r="AD35"/>
      <c r="AE35"/>
    </row>
    <row r="36" spans="1:31" x14ac:dyDescent="0.2">
      <c r="A36" s="228"/>
      <c r="B36" t="s">
        <v>33</v>
      </c>
      <c r="C36">
        <v>32</v>
      </c>
      <c r="D36" t="s">
        <v>163</v>
      </c>
      <c r="E36" t="s">
        <v>163</v>
      </c>
      <c r="F36" t="s">
        <v>163</v>
      </c>
      <c r="G36"/>
      <c r="H36"/>
      <c r="I36"/>
      <c r="J36">
        <v>10032</v>
      </c>
      <c r="K36" t="s">
        <v>10</v>
      </c>
      <c r="L36">
        <f t="shared" si="1"/>
        <v>2</v>
      </c>
      <c r="M36">
        <f t="shared" si="2"/>
        <v>15</v>
      </c>
      <c r="N36" t="s">
        <v>1295</v>
      </c>
      <c r="O36" t="s">
        <v>169</v>
      </c>
      <c r="P36" t="s">
        <v>10</v>
      </c>
      <c r="Q36"/>
      <c r="R36"/>
      <c r="S36"/>
      <c r="T36"/>
      <c r="U36"/>
      <c r="V36"/>
      <c r="W36" t="s">
        <v>125</v>
      </c>
      <c r="X36">
        <f t="shared" si="0"/>
        <v>13</v>
      </c>
      <c r="Y36"/>
      <c r="Z36"/>
      <c r="AA36"/>
      <c r="AB36" t="s">
        <v>881</v>
      </c>
      <c r="AC36"/>
      <c r="AD36"/>
      <c r="AE36"/>
    </row>
    <row r="37" spans="1:31" x14ac:dyDescent="0.2">
      <c r="A37" s="228"/>
      <c r="B37" t="s">
        <v>100</v>
      </c>
      <c r="C37">
        <v>33</v>
      </c>
      <c r="D37" t="s">
        <v>129</v>
      </c>
      <c r="E37" t="s">
        <v>129</v>
      </c>
      <c r="F37" t="s">
        <v>130</v>
      </c>
      <c r="G37"/>
      <c r="H37"/>
      <c r="I37"/>
      <c r="J37">
        <v>10033</v>
      </c>
      <c r="K37" t="s">
        <v>10</v>
      </c>
      <c r="L37">
        <f t="shared" si="1"/>
        <v>3</v>
      </c>
      <c r="M37">
        <f t="shared" si="2"/>
        <v>0</v>
      </c>
      <c r="N37" t="s">
        <v>1296</v>
      </c>
      <c r="O37" t="s">
        <v>169</v>
      </c>
      <c r="P37" t="s">
        <v>10</v>
      </c>
      <c r="Q37" t="s">
        <v>89</v>
      </c>
      <c r="R37"/>
      <c r="S37" t="s">
        <v>2285</v>
      </c>
      <c r="T37" t="s">
        <v>985</v>
      </c>
      <c r="U37"/>
      <c r="V37"/>
      <c r="W37" t="s">
        <v>125</v>
      </c>
      <c r="X37">
        <f t="shared" ref="X37:X52" si="3">VLOOKUP(W37,$W$808:$X$838,2,FALSE)</f>
        <v>13</v>
      </c>
      <c r="Y37"/>
      <c r="Z37"/>
      <c r="AA37"/>
      <c r="AB37" t="s">
        <v>881</v>
      </c>
      <c r="AC37">
        <v>1</v>
      </c>
      <c r="AD37"/>
      <c r="AE37"/>
    </row>
    <row r="38" spans="1:31" x14ac:dyDescent="0.2">
      <c r="A38" s="228"/>
      <c r="B38" t="s">
        <v>100</v>
      </c>
      <c r="C38">
        <v>34</v>
      </c>
      <c r="D38" t="s">
        <v>131</v>
      </c>
      <c r="E38" t="s">
        <v>131</v>
      </c>
      <c r="F38" t="s">
        <v>140</v>
      </c>
      <c r="G38"/>
      <c r="H38"/>
      <c r="I38"/>
      <c r="J38">
        <v>10034</v>
      </c>
      <c r="K38" t="s">
        <v>10</v>
      </c>
      <c r="L38">
        <f t="shared" si="1"/>
        <v>3</v>
      </c>
      <c r="M38">
        <f t="shared" si="2"/>
        <v>1</v>
      </c>
      <c r="N38" t="s">
        <v>1297</v>
      </c>
      <c r="O38" t="s">
        <v>169</v>
      </c>
      <c r="P38" t="s">
        <v>10</v>
      </c>
      <c r="Q38" t="s">
        <v>11</v>
      </c>
      <c r="R38"/>
      <c r="S38" t="s">
        <v>2285</v>
      </c>
      <c r="T38" t="s">
        <v>985</v>
      </c>
      <c r="U38"/>
      <c r="V38"/>
      <c r="W38" t="s">
        <v>125</v>
      </c>
      <c r="X38">
        <f t="shared" si="3"/>
        <v>13</v>
      </c>
      <c r="Y38"/>
      <c r="Z38"/>
      <c r="AA38"/>
      <c r="AB38" t="s">
        <v>881</v>
      </c>
      <c r="AC38">
        <v>1</v>
      </c>
      <c r="AD38"/>
      <c r="AE38"/>
    </row>
    <row r="39" spans="1:31" x14ac:dyDescent="0.2">
      <c r="A39" s="228"/>
      <c r="B39" t="s">
        <v>100</v>
      </c>
      <c r="C39">
        <v>35</v>
      </c>
      <c r="D39" t="s">
        <v>132</v>
      </c>
      <c r="E39" t="s">
        <v>132</v>
      </c>
      <c r="F39" t="s">
        <v>141</v>
      </c>
      <c r="G39"/>
      <c r="H39"/>
      <c r="I39"/>
      <c r="J39">
        <v>10035</v>
      </c>
      <c r="K39" t="s">
        <v>10</v>
      </c>
      <c r="L39">
        <f t="shared" si="1"/>
        <v>3</v>
      </c>
      <c r="M39">
        <f t="shared" si="2"/>
        <v>2</v>
      </c>
      <c r="N39" t="s">
        <v>1298</v>
      </c>
      <c r="O39" t="s">
        <v>169</v>
      </c>
      <c r="P39" t="s">
        <v>10</v>
      </c>
      <c r="Q39" t="s">
        <v>90</v>
      </c>
      <c r="R39"/>
      <c r="S39" t="s">
        <v>2285</v>
      </c>
      <c r="T39" t="s">
        <v>985</v>
      </c>
      <c r="U39"/>
      <c r="V39"/>
      <c r="W39" t="s">
        <v>125</v>
      </c>
      <c r="X39">
        <f t="shared" si="3"/>
        <v>13</v>
      </c>
      <c r="Y39"/>
      <c r="Z39"/>
      <c r="AA39"/>
      <c r="AB39" t="s">
        <v>881</v>
      </c>
      <c r="AC39">
        <v>1</v>
      </c>
      <c r="AD39"/>
      <c r="AE39"/>
    </row>
    <row r="40" spans="1:31" x14ac:dyDescent="0.2">
      <c r="A40" s="228"/>
      <c r="B40" t="s">
        <v>100</v>
      </c>
      <c r="C40">
        <v>36</v>
      </c>
      <c r="D40" t="s">
        <v>133</v>
      </c>
      <c r="E40" t="s">
        <v>133</v>
      </c>
      <c r="F40" t="s">
        <v>142</v>
      </c>
      <c r="G40"/>
      <c r="H40"/>
      <c r="I40"/>
      <c r="J40">
        <v>10036</v>
      </c>
      <c r="K40" t="s">
        <v>10</v>
      </c>
      <c r="L40">
        <f t="shared" si="1"/>
        <v>3</v>
      </c>
      <c r="M40">
        <f t="shared" si="2"/>
        <v>3</v>
      </c>
      <c r="N40" t="s">
        <v>1299</v>
      </c>
      <c r="O40" t="s">
        <v>169</v>
      </c>
      <c r="P40" t="s">
        <v>10</v>
      </c>
      <c r="Q40" t="s">
        <v>86</v>
      </c>
      <c r="R40"/>
      <c r="S40" t="s">
        <v>2285</v>
      </c>
      <c r="T40" t="s">
        <v>985</v>
      </c>
      <c r="U40"/>
      <c r="V40"/>
      <c r="W40" t="s">
        <v>125</v>
      </c>
      <c r="X40">
        <f t="shared" si="3"/>
        <v>13</v>
      </c>
      <c r="Y40"/>
      <c r="Z40"/>
      <c r="AA40"/>
      <c r="AB40" t="s">
        <v>881</v>
      </c>
      <c r="AC40">
        <v>0</v>
      </c>
      <c r="AD40"/>
      <c r="AE40"/>
    </row>
    <row r="41" spans="1:31" x14ac:dyDescent="0.2">
      <c r="A41" s="228"/>
      <c r="B41" t="s">
        <v>100</v>
      </c>
      <c r="C41">
        <v>37</v>
      </c>
      <c r="D41" t="s">
        <v>134</v>
      </c>
      <c r="E41" t="s">
        <v>134</v>
      </c>
      <c r="F41" t="s">
        <v>143</v>
      </c>
      <c r="G41"/>
      <c r="H41"/>
      <c r="I41"/>
      <c r="J41">
        <v>10037</v>
      </c>
      <c r="K41" t="s">
        <v>10</v>
      </c>
      <c r="L41">
        <f t="shared" si="1"/>
        <v>3</v>
      </c>
      <c r="M41">
        <f t="shared" si="2"/>
        <v>4</v>
      </c>
      <c r="N41" t="s">
        <v>1300</v>
      </c>
      <c r="O41" t="s">
        <v>169</v>
      </c>
      <c r="P41" t="s">
        <v>10</v>
      </c>
      <c r="Q41" t="s">
        <v>87</v>
      </c>
      <c r="R41"/>
      <c r="S41" t="s">
        <v>2285</v>
      </c>
      <c r="T41" t="s">
        <v>985</v>
      </c>
      <c r="U41"/>
      <c r="V41"/>
      <c r="W41" t="s">
        <v>125</v>
      </c>
      <c r="X41">
        <f t="shared" si="3"/>
        <v>13</v>
      </c>
      <c r="Y41"/>
      <c r="Z41"/>
      <c r="AA41"/>
      <c r="AB41" t="s">
        <v>881</v>
      </c>
      <c r="AC41">
        <v>1</v>
      </c>
      <c r="AD41"/>
      <c r="AE41"/>
    </row>
    <row r="42" spans="1:31" x14ac:dyDescent="0.2">
      <c r="A42" s="228"/>
      <c r="B42" t="s">
        <v>100</v>
      </c>
      <c r="C42">
        <v>38</v>
      </c>
      <c r="D42" t="s">
        <v>135</v>
      </c>
      <c r="E42" t="s">
        <v>135</v>
      </c>
      <c r="F42" t="s">
        <v>144</v>
      </c>
      <c r="G42"/>
      <c r="H42"/>
      <c r="I42"/>
      <c r="J42">
        <v>10038</v>
      </c>
      <c r="K42" t="s">
        <v>10</v>
      </c>
      <c r="L42">
        <f t="shared" si="1"/>
        <v>3</v>
      </c>
      <c r="M42">
        <f t="shared" si="2"/>
        <v>5</v>
      </c>
      <c r="N42" t="s">
        <v>1301</v>
      </c>
      <c r="O42" t="s">
        <v>169</v>
      </c>
      <c r="P42" t="s">
        <v>10</v>
      </c>
      <c r="Q42" t="s">
        <v>88</v>
      </c>
      <c r="R42"/>
      <c r="S42" t="s">
        <v>2285</v>
      </c>
      <c r="T42" t="s">
        <v>985</v>
      </c>
      <c r="U42"/>
      <c r="V42"/>
      <c r="W42" t="s">
        <v>125</v>
      </c>
      <c r="X42">
        <f t="shared" si="3"/>
        <v>13</v>
      </c>
      <c r="Y42"/>
      <c r="Z42"/>
      <c r="AA42"/>
      <c r="AB42" t="s">
        <v>881</v>
      </c>
      <c r="AC42">
        <v>1</v>
      </c>
      <c r="AD42"/>
      <c r="AE42"/>
    </row>
    <row r="43" spans="1:31" x14ac:dyDescent="0.2">
      <c r="A43" s="228"/>
      <c r="B43" t="s">
        <v>100</v>
      </c>
      <c r="C43">
        <v>39</v>
      </c>
      <c r="D43" t="s">
        <v>136</v>
      </c>
      <c r="E43" t="s">
        <v>136</v>
      </c>
      <c r="F43" t="s">
        <v>145</v>
      </c>
      <c r="G43"/>
      <c r="H43"/>
      <c r="I43"/>
      <c r="J43">
        <v>10039</v>
      </c>
      <c r="K43" t="s">
        <v>10</v>
      </c>
      <c r="L43">
        <f t="shared" si="1"/>
        <v>3</v>
      </c>
      <c r="M43">
        <f t="shared" si="2"/>
        <v>6</v>
      </c>
      <c r="N43" t="s">
        <v>1302</v>
      </c>
      <c r="O43" t="s">
        <v>169</v>
      </c>
      <c r="P43" t="s">
        <v>10</v>
      </c>
      <c r="Q43" t="s">
        <v>85</v>
      </c>
      <c r="R43"/>
      <c r="S43" t="s">
        <v>2285</v>
      </c>
      <c r="T43" t="s">
        <v>985</v>
      </c>
      <c r="U43"/>
      <c r="V43"/>
      <c r="W43" t="s">
        <v>125</v>
      </c>
      <c r="X43">
        <f t="shared" si="3"/>
        <v>13</v>
      </c>
      <c r="Y43"/>
      <c r="Z43"/>
      <c r="AA43"/>
      <c r="AB43" t="s">
        <v>881</v>
      </c>
      <c r="AC43">
        <v>1</v>
      </c>
      <c r="AD43"/>
      <c r="AE43"/>
    </row>
    <row r="44" spans="1:31" x14ac:dyDescent="0.2">
      <c r="A44" s="228"/>
      <c r="B44" t="s">
        <v>100</v>
      </c>
      <c r="C44">
        <v>40</v>
      </c>
      <c r="D44" t="s">
        <v>137</v>
      </c>
      <c r="E44" t="s">
        <v>137</v>
      </c>
      <c r="F44" t="s">
        <v>146</v>
      </c>
      <c r="G44"/>
      <c r="H44"/>
      <c r="I44"/>
      <c r="J44">
        <v>10040</v>
      </c>
      <c r="K44" t="s">
        <v>10</v>
      </c>
      <c r="L44">
        <f t="shared" si="1"/>
        <v>3</v>
      </c>
      <c r="M44">
        <f t="shared" si="2"/>
        <v>7</v>
      </c>
      <c r="N44" t="s">
        <v>1303</v>
      </c>
      <c r="O44" t="s">
        <v>169</v>
      </c>
      <c r="P44" t="s">
        <v>10</v>
      </c>
      <c r="Q44" t="s">
        <v>32</v>
      </c>
      <c r="R44"/>
      <c r="S44" t="s">
        <v>2285</v>
      </c>
      <c r="T44" t="s">
        <v>985</v>
      </c>
      <c r="U44"/>
      <c r="V44"/>
      <c r="W44" t="s">
        <v>125</v>
      </c>
      <c r="X44">
        <f t="shared" si="3"/>
        <v>13</v>
      </c>
      <c r="Y44"/>
      <c r="Z44"/>
      <c r="AA44"/>
      <c r="AB44" t="s">
        <v>881</v>
      </c>
      <c r="AC44">
        <v>0</v>
      </c>
      <c r="AD44"/>
      <c r="AE44"/>
    </row>
    <row r="45" spans="1:31" x14ac:dyDescent="0.2">
      <c r="A45" s="228"/>
      <c r="B45" t="s">
        <v>100</v>
      </c>
      <c r="C45">
        <v>41</v>
      </c>
      <c r="D45" t="s">
        <v>138</v>
      </c>
      <c r="E45" t="s">
        <v>138</v>
      </c>
      <c r="F45" t="s">
        <v>147</v>
      </c>
      <c r="G45"/>
      <c r="H45"/>
      <c r="I45"/>
      <c r="J45">
        <v>10041</v>
      </c>
      <c r="K45" t="s">
        <v>10</v>
      </c>
      <c r="L45">
        <f t="shared" si="1"/>
        <v>3</v>
      </c>
      <c r="M45">
        <f t="shared" si="2"/>
        <v>8</v>
      </c>
      <c r="N45" t="s">
        <v>1304</v>
      </c>
      <c r="O45" t="s">
        <v>169</v>
      </c>
      <c r="P45" t="s">
        <v>10</v>
      </c>
      <c r="Q45" t="s">
        <v>83</v>
      </c>
      <c r="R45"/>
      <c r="S45" t="s">
        <v>2285</v>
      </c>
      <c r="T45" t="s">
        <v>985</v>
      </c>
      <c r="U45"/>
      <c r="V45"/>
      <c r="W45" t="s">
        <v>125</v>
      </c>
      <c r="X45">
        <f t="shared" si="3"/>
        <v>13</v>
      </c>
      <c r="Y45"/>
      <c r="Z45"/>
      <c r="AA45"/>
      <c r="AB45" t="s">
        <v>881</v>
      </c>
      <c r="AC45">
        <v>0</v>
      </c>
      <c r="AD45"/>
      <c r="AE45"/>
    </row>
    <row r="46" spans="1:31" x14ac:dyDescent="0.2">
      <c r="A46" s="228"/>
      <c r="B46" t="s">
        <v>100</v>
      </c>
      <c r="C46">
        <v>42</v>
      </c>
      <c r="D46" t="s">
        <v>139</v>
      </c>
      <c r="E46" t="s">
        <v>139</v>
      </c>
      <c r="F46" t="s">
        <v>148</v>
      </c>
      <c r="G46"/>
      <c r="H46"/>
      <c r="I46"/>
      <c r="J46">
        <v>10042</v>
      </c>
      <c r="K46" t="s">
        <v>10</v>
      </c>
      <c r="L46">
        <f t="shared" si="1"/>
        <v>3</v>
      </c>
      <c r="M46">
        <f t="shared" si="2"/>
        <v>9</v>
      </c>
      <c r="N46" t="s">
        <v>1305</v>
      </c>
      <c r="O46" t="s">
        <v>169</v>
      </c>
      <c r="P46" t="s">
        <v>10</v>
      </c>
      <c r="Q46" t="s">
        <v>84</v>
      </c>
      <c r="R46"/>
      <c r="S46" t="s">
        <v>2285</v>
      </c>
      <c r="T46" t="s">
        <v>985</v>
      </c>
      <c r="U46"/>
      <c r="V46"/>
      <c r="W46" t="s">
        <v>125</v>
      </c>
      <c r="X46">
        <f t="shared" si="3"/>
        <v>13</v>
      </c>
      <c r="Y46"/>
      <c r="Z46"/>
      <c r="AA46"/>
      <c r="AB46" t="s">
        <v>881</v>
      </c>
      <c r="AC46">
        <v>1</v>
      </c>
      <c r="AD46"/>
      <c r="AE46"/>
    </row>
    <row r="47" spans="1:31" x14ac:dyDescent="0.2">
      <c r="A47" s="228"/>
      <c r="B47" t="s">
        <v>33</v>
      </c>
      <c r="C47">
        <v>43</v>
      </c>
      <c r="D47" t="s">
        <v>16</v>
      </c>
      <c r="E47" t="s">
        <v>16</v>
      </c>
      <c r="F47" t="s">
        <v>152</v>
      </c>
      <c r="G47"/>
      <c r="H47"/>
      <c r="I47"/>
      <c r="J47">
        <v>10043</v>
      </c>
      <c r="K47"/>
      <c r="L47">
        <f t="shared" si="1"/>
        <v>3</v>
      </c>
      <c r="M47">
        <f t="shared" si="2"/>
        <v>10</v>
      </c>
      <c r="N47" t="s">
        <v>1306</v>
      </c>
      <c r="O47" t="s">
        <v>169</v>
      </c>
      <c r="P47"/>
      <c r="Q47"/>
      <c r="R47"/>
      <c r="S47"/>
      <c r="T47"/>
      <c r="U47"/>
      <c r="V47"/>
      <c r="W47" t="s">
        <v>150</v>
      </c>
      <c r="X47" t="e">
        <f t="shared" si="3"/>
        <v>#N/A</v>
      </c>
      <c r="Y47"/>
      <c r="Z47"/>
      <c r="AA47"/>
      <c r="AB47" t="s">
        <v>881</v>
      </c>
      <c r="AC47"/>
      <c r="AD47"/>
      <c r="AE47"/>
    </row>
    <row r="48" spans="1:31" x14ac:dyDescent="0.2">
      <c r="A48" s="228"/>
      <c r="B48" t="s">
        <v>33</v>
      </c>
      <c r="C48">
        <v>44</v>
      </c>
      <c r="D48" t="s">
        <v>16</v>
      </c>
      <c r="E48" t="s">
        <v>16</v>
      </c>
      <c r="F48" t="s">
        <v>152</v>
      </c>
      <c r="G48"/>
      <c r="H48"/>
      <c r="I48"/>
      <c r="J48">
        <v>10044</v>
      </c>
      <c r="K48"/>
      <c r="L48">
        <f t="shared" si="1"/>
        <v>3</v>
      </c>
      <c r="M48">
        <f t="shared" si="2"/>
        <v>11</v>
      </c>
      <c r="N48" t="s">
        <v>1307</v>
      </c>
      <c r="O48" t="s">
        <v>169</v>
      </c>
      <c r="P48"/>
      <c r="Q48"/>
      <c r="R48"/>
      <c r="S48"/>
      <c r="T48"/>
      <c r="U48"/>
      <c r="V48"/>
      <c r="W48" t="s">
        <v>150</v>
      </c>
      <c r="X48" t="e">
        <f t="shared" si="3"/>
        <v>#N/A</v>
      </c>
      <c r="Y48"/>
      <c r="Z48"/>
      <c r="AA48"/>
      <c r="AB48" t="s">
        <v>881</v>
      </c>
      <c r="AC48"/>
      <c r="AD48"/>
      <c r="AE48"/>
    </row>
    <row r="49" spans="1:31" x14ac:dyDescent="0.2">
      <c r="A49" s="228"/>
      <c r="B49" t="s">
        <v>33</v>
      </c>
      <c r="C49">
        <v>45</v>
      </c>
      <c r="D49" t="s">
        <v>16</v>
      </c>
      <c r="E49" t="s">
        <v>16</v>
      </c>
      <c r="F49" t="s">
        <v>152</v>
      </c>
      <c r="G49"/>
      <c r="H49"/>
      <c r="I49"/>
      <c r="J49">
        <v>10045</v>
      </c>
      <c r="K49"/>
      <c r="L49">
        <f t="shared" si="1"/>
        <v>3</v>
      </c>
      <c r="M49">
        <f t="shared" si="2"/>
        <v>12</v>
      </c>
      <c r="N49" t="s">
        <v>1308</v>
      </c>
      <c r="O49" t="s">
        <v>169</v>
      </c>
      <c r="P49"/>
      <c r="Q49"/>
      <c r="R49"/>
      <c r="S49"/>
      <c r="T49"/>
      <c r="U49"/>
      <c r="V49"/>
      <c r="W49" t="s">
        <v>150</v>
      </c>
      <c r="X49" t="e">
        <f t="shared" si="3"/>
        <v>#N/A</v>
      </c>
      <c r="Y49"/>
      <c r="Z49"/>
      <c r="AA49"/>
      <c r="AB49" t="s">
        <v>881</v>
      </c>
      <c r="AC49"/>
      <c r="AD49"/>
      <c r="AE49"/>
    </row>
    <row r="50" spans="1:31" x14ac:dyDescent="0.2">
      <c r="A50" s="228"/>
      <c r="B50" t="s">
        <v>33</v>
      </c>
      <c r="C50">
        <v>46</v>
      </c>
      <c r="D50" t="s">
        <v>16</v>
      </c>
      <c r="E50" t="s">
        <v>16</v>
      </c>
      <c r="F50" t="s">
        <v>152</v>
      </c>
      <c r="G50"/>
      <c r="H50"/>
      <c r="I50"/>
      <c r="J50">
        <v>10046</v>
      </c>
      <c r="K50"/>
      <c r="L50">
        <f t="shared" si="1"/>
        <v>3</v>
      </c>
      <c r="M50">
        <f t="shared" si="2"/>
        <v>13</v>
      </c>
      <c r="N50" t="s">
        <v>1309</v>
      </c>
      <c r="O50" t="s">
        <v>169</v>
      </c>
      <c r="P50"/>
      <c r="Q50"/>
      <c r="R50"/>
      <c r="S50"/>
      <c r="T50"/>
      <c r="U50"/>
      <c r="V50"/>
      <c r="W50" t="s">
        <v>150</v>
      </c>
      <c r="X50" t="e">
        <f t="shared" si="3"/>
        <v>#N/A</v>
      </c>
      <c r="Y50"/>
      <c r="Z50"/>
      <c r="AA50"/>
      <c r="AB50" t="s">
        <v>881</v>
      </c>
      <c r="AC50"/>
      <c r="AD50"/>
      <c r="AE50"/>
    </row>
    <row r="51" spans="1:31" x14ac:dyDescent="0.2">
      <c r="A51" s="228"/>
      <c r="B51" t="s">
        <v>33</v>
      </c>
      <c r="C51">
        <v>47</v>
      </c>
      <c r="D51" t="s">
        <v>16</v>
      </c>
      <c r="E51" t="s">
        <v>16</v>
      </c>
      <c r="F51" t="s">
        <v>152</v>
      </c>
      <c r="G51"/>
      <c r="H51"/>
      <c r="I51"/>
      <c r="J51">
        <v>10047</v>
      </c>
      <c r="K51"/>
      <c r="L51">
        <f t="shared" si="1"/>
        <v>3</v>
      </c>
      <c r="M51">
        <f t="shared" si="2"/>
        <v>14</v>
      </c>
      <c r="N51" t="s">
        <v>1310</v>
      </c>
      <c r="O51" t="s">
        <v>169</v>
      </c>
      <c r="P51"/>
      <c r="Q51"/>
      <c r="R51"/>
      <c r="S51"/>
      <c r="T51"/>
      <c r="U51"/>
      <c r="V51"/>
      <c r="W51" t="s">
        <v>150</v>
      </c>
      <c r="X51" t="e">
        <f t="shared" si="3"/>
        <v>#N/A</v>
      </c>
      <c r="Y51"/>
      <c r="Z51"/>
      <c r="AA51"/>
      <c r="AB51" t="s">
        <v>881</v>
      </c>
      <c r="AC51"/>
      <c r="AD51"/>
      <c r="AE51"/>
    </row>
    <row r="52" spans="1:31" x14ac:dyDescent="0.2">
      <c r="A52" s="228"/>
      <c r="B52" t="s">
        <v>33</v>
      </c>
      <c r="C52">
        <v>48</v>
      </c>
      <c r="D52" t="s">
        <v>16</v>
      </c>
      <c r="E52" t="s">
        <v>16</v>
      </c>
      <c r="F52" t="s">
        <v>152</v>
      </c>
      <c r="G52"/>
      <c r="H52"/>
      <c r="I52"/>
      <c r="J52">
        <v>10048</v>
      </c>
      <c r="K52"/>
      <c r="L52">
        <f t="shared" si="1"/>
        <v>3</v>
      </c>
      <c r="M52">
        <f t="shared" si="2"/>
        <v>15</v>
      </c>
      <c r="N52" t="s">
        <v>1311</v>
      </c>
      <c r="O52" t="s">
        <v>169</v>
      </c>
      <c r="P52"/>
      <c r="Q52"/>
      <c r="R52"/>
      <c r="S52"/>
      <c r="T52"/>
      <c r="U52"/>
      <c r="V52"/>
      <c r="W52" t="s">
        <v>150</v>
      </c>
      <c r="X52" t="e">
        <f t="shared" si="3"/>
        <v>#N/A</v>
      </c>
      <c r="Y52"/>
      <c r="Z52"/>
      <c r="AA52"/>
      <c r="AB52" t="s">
        <v>881</v>
      </c>
      <c r="AC52"/>
      <c r="AD52"/>
      <c r="AE52"/>
    </row>
    <row r="53" spans="1:31" x14ac:dyDescent="0.2">
      <c r="A53" s="228"/>
      <c r="B53" t="s">
        <v>100</v>
      </c>
      <c r="C53">
        <v>49</v>
      </c>
      <c r="D53"/>
      <c r="E53"/>
      <c r="F53"/>
      <c r="G53"/>
      <c r="H53"/>
      <c r="I53"/>
      <c r="J53">
        <v>10049</v>
      </c>
      <c r="K53"/>
      <c r="L53">
        <f t="shared" si="1"/>
        <v>4</v>
      </c>
      <c r="M53">
        <f t="shared" si="2"/>
        <v>0</v>
      </c>
      <c r="N53" t="s">
        <v>1320</v>
      </c>
      <c r="O53" t="s">
        <v>886</v>
      </c>
      <c r="P53"/>
      <c r="Q53"/>
      <c r="R53"/>
      <c r="S53"/>
      <c r="T53"/>
      <c r="U53"/>
      <c r="V53"/>
      <c r="W53" t="s">
        <v>150</v>
      </c>
      <c r="X53" t="e">
        <f t="shared" ref="X53:X54" si="4">VLOOKUP(W53,$W$808:$X$838,2,FALSE)</f>
        <v>#N/A</v>
      </c>
      <c r="Y53"/>
      <c r="Z53"/>
      <c r="AA53"/>
      <c r="AB53" t="s">
        <v>881</v>
      </c>
      <c r="AC53"/>
      <c r="AD53"/>
      <c r="AE53"/>
    </row>
    <row r="54" spans="1:31" x14ac:dyDescent="0.2">
      <c r="A54" s="228"/>
      <c r="B54" t="s">
        <v>100</v>
      </c>
      <c r="C54">
        <v>50</v>
      </c>
      <c r="D54"/>
      <c r="E54"/>
      <c r="F54"/>
      <c r="G54"/>
      <c r="H54"/>
      <c r="I54"/>
      <c r="J54">
        <v>10050</v>
      </c>
      <c r="K54"/>
      <c r="L54">
        <f t="shared" si="1"/>
        <v>4</v>
      </c>
      <c r="M54">
        <f t="shared" si="2"/>
        <v>1</v>
      </c>
      <c r="N54" t="s">
        <v>1321</v>
      </c>
      <c r="O54" t="s">
        <v>886</v>
      </c>
      <c r="P54"/>
      <c r="Q54"/>
      <c r="R54"/>
      <c r="S54"/>
      <c r="T54"/>
      <c r="U54"/>
      <c r="V54"/>
      <c r="W54" t="s">
        <v>150</v>
      </c>
      <c r="X54" t="e">
        <f t="shared" si="4"/>
        <v>#N/A</v>
      </c>
      <c r="Y54"/>
      <c r="Z54"/>
      <c r="AA54"/>
      <c r="AB54" t="s">
        <v>881</v>
      </c>
      <c r="AC54"/>
      <c r="AD54"/>
      <c r="AE54"/>
    </row>
    <row r="55" spans="1:31" x14ac:dyDescent="0.2">
      <c r="A55" s="228"/>
      <c r="B55" t="s">
        <v>100</v>
      </c>
      <c r="C55">
        <v>51</v>
      </c>
      <c r="D55"/>
      <c r="E55"/>
      <c r="F55"/>
      <c r="G55"/>
      <c r="H55"/>
      <c r="I55"/>
      <c r="J55">
        <v>10051</v>
      </c>
      <c r="K55"/>
      <c r="L55">
        <f t="shared" si="1"/>
        <v>4</v>
      </c>
      <c r="M55">
        <f t="shared" si="2"/>
        <v>2</v>
      </c>
      <c r="N55" t="s">
        <v>1322</v>
      </c>
      <c r="O55" t="s">
        <v>886</v>
      </c>
      <c r="P55"/>
      <c r="Q55"/>
      <c r="R55"/>
      <c r="S55"/>
      <c r="T55"/>
      <c r="U55"/>
      <c r="V55"/>
      <c r="W55" t="s">
        <v>150</v>
      </c>
      <c r="X55" t="e">
        <f>VLOOKUP(W55,$W$808:$X$838,2,FALSE)</f>
        <v>#N/A</v>
      </c>
      <c r="Y55"/>
      <c r="Z55"/>
      <c r="AA55"/>
      <c r="AB55" t="s">
        <v>881</v>
      </c>
      <c r="AC55"/>
      <c r="AD55"/>
      <c r="AE55"/>
    </row>
    <row r="56" spans="1:31" x14ac:dyDescent="0.2">
      <c r="A56" s="228"/>
      <c r="B56" t="s">
        <v>100</v>
      </c>
      <c r="C56">
        <v>52</v>
      </c>
      <c r="D56"/>
      <c r="E56"/>
      <c r="F56"/>
      <c r="G56"/>
      <c r="H56"/>
      <c r="I56"/>
      <c r="J56">
        <v>10052</v>
      </c>
      <c r="K56"/>
      <c r="L56">
        <f t="shared" si="1"/>
        <v>4</v>
      </c>
      <c r="M56">
        <f t="shared" si="2"/>
        <v>3</v>
      </c>
      <c r="N56" t="s">
        <v>1323</v>
      </c>
      <c r="O56" t="s">
        <v>886</v>
      </c>
      <c r="P56"/>
      <c r="Q56"/>
      <c r="R56"/>
      <c r="S56"/>
      <c r="T56"/>
      <c r="U56"/>
      <c r="V56"/>
      <c r="W56" t="s">
        <v>150</v>
      </c>
      <c r="X56" t="e">
        <f>VLOOKUP(W56,$W$808:$X$838,2,FALSE)</f>
        <v>#N/A</v>
      </c>
      <c r="Y56"/>
      <c r="Z56"/>
      <c r="AA56"/>
      <c r="AB56" t="s">
        <v>881</v>
      </c>
      <c r="AC56"/>
      <c r="AD56"/>
      <c r="AE56"/>
    </row>
    <row r="57" spans="1:31" x14ac:dyDescent="0.2">
      <c r="A57" s="228"/>
      <c r="B57" t="s">
        <v>100</v>
      </c>
      <c r="C57">
        <v>53</v>
      </c>
      <c r="D57"/>
      <c r="E57"/>
      <c r="F57"/>
      <c r="G57"/>
      <c r="H57"/>
      <c r="I57"/>
      <c r="J57">
        <v>10053</v>
      </c>
      <c r="K57"/>
      <c r="L57">
        <f t="shared" si="1"/>
        <v>4</v>
      </c>
      <c r="M57">
        <f t="shared" si="2"/>
        <v>4</v>
      </c>
      <c r="N57" t="s">
        <v>1324</v>
      </c>
      <c r="O57" t="s">
        <v>886</v>
      </c>
      <c r="P57"/>
      <c r="Q57"/>
      <c r="R57"/>
      <c r="S57"/>
      <c r="T57"/>
      <c r="U57"/>
      <c r="V57"/>
      <c r="W57" t="s">
        <v>150</v>
      </c>
      <c r="X57" t="e">
        <f>VLOOKUP(W57,$W$808:$X$838,2,FALSE)</f>
        <v>#N/A</v>
      </c>
      <c r="Y57"/>
      <c r="Z57"/>
      <c r="AA57"/>
      <c r="AB57" t="s">
        <v>881</v>
      </c>
      <c r="AC57"/>
      <c r="AD57"/>
      <c r="AE57"/>
    </row>
    <row r="58" spans="1:31" x14ac:dyDescent="0.2">
      <c r="A58" s="228"/>
      <c r="B58" t="s">
        <v>100</v>
      </c>
      <c r="C58">
        <v>54</v>
      </c>
      <c r="D58"/>
      <c r="E58"/>
      <c r="F58"/>
      <c r="G58"/>
      <c r="H58"/>
      <c r="I58"/>
      <c r="J58">
        <v>10054</v>
      </c>
      <c r="K58"/>
      <c r="L58">
        <f t="shared" si="1"/>
        <v>4</v>
      </c>
      <c r="M58">
        <f t="shared" si="2"/>
        <v>5</v>
      </c>
      <c r="N58" t="s">
        <v>1325</v>
      </c>
      <c r="O58" t="s">
        <v>886</v>
      </c>
      <c r="P58"/>
      <c r="Q58"/>
      <c r="R58"/>
      <c r="S58"/>
      <c r="T58"/>
      <c r="U58"/>
      <c r="V58"/>
      <c r="W58" t="s">
        <v>150</v>
      </c>
      <c r="X58" t="e">
        <f>VLOOKUP(W58,$W$808:$X$838,2,FALSE)</f>
        <v>#N/A</v>
      </c>
      <c r="Y58"/>
      <c r="Z58"/>
      <c r="AA58"/>
      <c r="AB58" t="s">
        <v>881</v>
      </c>
      <c r="AC58"/>
      <c r="AD58"/>
      <c r="AE58"/>
    </row>
    <row r="59" spans="1:31" x14ac:dyDescent="0.2">
      <c r="A59" s="228"/>
      <c r="B59" t="s">
        <v>100</v>
      </c>
      <c r="C59">
        <v>55</v>
      </c>
      <c r="D59"/>
      <c r="E59"/>
      <c r="F59"/>
      <c r="G59"/>
      <c r="H59"/>
      <c r="I59"/>
      <c r="J59">
        <v>10055</v>
      </c>
      <c r="K59"/>
      <c r="L59">
        <f t="shared" si="1"/>
        <v>4</v>
      </c>
      <c r="M59">
        <f t="shared" si="2"/>
        <v>6</v>
      </c>
      <c r="N59" t="s">
        <v>1326</v>
      </c>
      <c r="O59" t="s">
        <v>886</v>
      </c>
      <c r="P59"/>
      <c r="Q59"/>
      <c r="R59"/>
      <c r="S59"/>
      <c r="T59"/>
      <c r="U59"/>
      <c r="V59"/>
      <c r="W59" t="s">
        <v>150</v>
      </c>
      <c r="X59" t="e">
        <f>VLOOKUP(W59,$W$808:$X$838,2,FALSE)</f>
        <v>#N/A</v>
      </c>
      <c r="Y59"/>
      <c r="Z59"/>
      <c r="AA59"/>
      <c r="AB59" t="s">
        <v>881</v>
      </c>
      <c r="AC59"/>
      <c r="AD59"/>
      <c r="AE59"/>
    </row>
    <row r="60" spans="1:31" x14ac:dyDescent="0.2">
      <c r="A60" s="228"/>
      <c r="B60" t="s">
        <v>100</v>
      </c>
      <c r="C60">
        <v>56</v>
      </c>
      <c r="D60"/>
      <c r="E60"/>
      <c r="F60"/>
      <c r="G60"/>
      <c r="H60"/>
      <c r="I60"/>
      <c r="J60">
        <v>10056</v>
      </c>
      <c r="K60"/>
      <c r="L60">
        <f t="shared" si="1"/>
        <v>4</v>
      </c>
      <c r="M60">
        <f t="shared" si="2"/>
        <v>7</v>
      </c>
      <c r="N60" t="s">
        <v>1327</v>
      </c>
      <c r="O60" t="s">
        <v>886</v>
      </c>
      <c r="P60"/>
      <c r="Q60"/>
      <c r="R60"/>
      <c r="S60"/>
      <c r="T60"/>
      <c r="U60"/>
      <c r="V60"/>
      <c r="W60" t="s">
        <v>150</v>
      </c>
      <c r="X60" t="e">
        <f t="shared" si="0"/>
        <v>#N/A</v>
      </c>
      <c r="Y60"/>
      <c r="Z60"/>
      <c r="AA60"/>
      <c r="AB60" t="s">
        <v>881</v>
      </c>
      <c r="AC60"/>
      <c r="AD60"/>
      <c r="AE60"/>
    </row>
    <row r="61" spans="1:31" x14ac:dyDescent="0.2">
      <c r="A61" s="228"/>
      <c r="B61" t="s">
        <v>100</v>
      </c>
      <c r="C61">
        <v>57</v>
      </c>
      <c r="D61"/>
      <c r="E61"/>
      <c r="F61"/>
      <c r="G61"/>
      <c r="H61"/>
      <c r="I61"/>
      <c r="J61">
        <v>10057</v>
      </c>
      <c r="K61"/>
      <c r="L61">
        <f t="shared" si="1"/>
        <v>4</v>
      </c>
      <c r="M61">
        <f t="shared" si="2"/>
        <v>8</v>
      </c>
      <c r="N61" t="s">
        <v>1312</v>
      </c>
      <c r="O61" t="s">
        <v>886</v>
      </c>
      <c r="P61"/>
      <c r="Q61"/>
      <c r="R61"/>
      <c r="S61"/>
      <c r="T61"/>
      <c r="U61"/>
      <c r="V61"/>
      <c r="W61" t="s">
        <v>150</v>
      </c>
      <c r="X61" t="e">
        <f t="shared" si="0"/>
        <v>#N/A</v>
      </c>
      <c r="Y61"/>
      <c r="Z61"/>
      <c r="AA61"/>
      <c r="AB61" t="s">
        <v>881</v>
      </c>
      <c r="AC61"/>
      <c r="AD61"/>
      <c r="AE61"/>
    </row>
    <row r="62" spans="1:31" x14ac:dyDescent="0.2">
      <c r="A62" s="228"/>
      <c r="B62" t="s">
        <v>100</v>
      </c>
      <c r="C62">
        <v>58</v>
      </c>
      <c r="D62"/>
      <c r="E62"/>
      <c r="F62"/>
      <c r="G62"/>
      <c r="H62"/>
      <c r="I62"/>
      <c r="J62">
        <v>10058</v>
      </c>
      <c r="K62"/>
      <c r="L62">
        <f t="shared" si="1"/>
        <v>4</v>
      </c>
      <c r="M62">
        <f t="shared" si="2"/>
        <v>9</v>
      </c>
      <c r="N62" t="s">
        <v>1313</v>
      </c>
      <c r="O62" t="s">
        <v>886</v>
      </c>
      <c r="P62"/>
      <c r="Q62"/>
      <c r="R62"/>
      <c r="S62"/>
      <c r="T62"/>
      <c r="U62"/>
      <c r="V62"/>
      <c r="W62" t="s">
        <v>150</v>
      </c>
      <c r="X62" t="e">
        <f t="shared" si="0"/>
        <v>#N/A</v>
      </c>
      <c r="Y62"/>
      <c r="Z62"/>
      <c r="AA62"/>
      <c r="AB62" t="s">
        <v>881</v>
      </c>
      <c r="AC62"/>
      <c r="AD62"/>
      <c r="AE62"/>
    </row>
    <row r="63" spans="1:31" x14ac:dyDescent="0.2">
      <c r="A63" s="228"/>
      <c r="B63" t="s">
        <v>100</v>
      </c>
      <c r="C63">
        <v>59</v>
      </c>
      <c r="D63"/>
      <c r="E63"/>
      <c r="F63"/>
      <c r="G63"/>
      <c r="H63"/>
      <c r="I63"/>
      <c r="J63">
        <v>10059</v>
      </c>
      <c r="K63"/>
      <c r="L63">
        <f t="shared" si="1"/>
        <v>4</v>
      </c>
      <c r="M63">
        <f t="shared" si="2"/>
        <v>10</v>
      </c>
      <c r="N63" t="s">
        <v>1314</v>
      </c>
      <c r="O63" t="s">
        <v>886</v>
      </c>
      <c r="P63"/>
      <c r="Q63"/>
      <c r="R63"/>
      <c r="S63"/>
      <c r="T63"/>
      <c r="U63"/>
      <c r="V63"/>
      <c r="W63" t="s">
        <v>150</v>
      </c>
      <c r="X63" t="e">
        <f t="shared" si="0"/>
        <v>#N/A</v>
      </c>
      <c r="Y63"/>
      <c r="Z63"/>
      <c r="AA63"/>
      <c r="AB63" t="s">
        <v>881</v>
      </c>
      <c r="AC63"/>
      <c r="AD63"/>
      <c r="AE63"/>
    </row>
    <row r="64" spans="1:31" x14ac:dyDescent="0.2">
      <c r="A64" s="228"/>
      <c r="B64" t="s">
        <v>100</v>
      </c>
      <c r="C64">
        <v>60</v>
      </c>
      <c r="D64"/>
      <c r="E64"/>
      <c r="F64"/>
      <c r="G64"/>
      <c r="H64"/>
      <c r="I64"/>
      <c r="J64">
        <v>10060</v>
      </c>
      <c r="K64"/>
      <c r="L64">
        <f t="shared" si="1"/>
        <v>4</v>
      </c>
      <c r="M64">
        <f t="shared" si="2"/>
        <v>11</v>
      </c>
      <c r="N64" t="s">
        <v>1315</v>
      </c>
      <c r="O64" t="s">
        <v>886</v>
      </c>
      <c r="P64"/>
      <c r="Q64"/>
      <c r="R64"/>
      <c r="S64"/>
      <c r="T64"/>
      <c r="U64"/>
      <c r="V64"/>
      <c r="W64" t="s">
        <v>150</v>
      </c>
      <c r="X64" t="e">
        <f t="shared" si="0"/>
        <v>#N/A</v>
      </c>
      <c r="Y64"/>
      <c r="Z64"/>
      <c r="AA64"/>
      <c r="AB64" t="s">
        <v>881</v>
      </c>
      <c r="AC64"/>
      <c r="AD64"/>
      <c r="AE64"/>
    </row>
    <row r="65" spans="1:31" x14ac:dyDescent="0.2">
      <c r="A65" s="228"/>
      <c r="B65" t="s">
        <v>100</v>
      </c>
      <c r="C65">
        <v>61</v>
      </c>
      <c r="D65"/>
      <c r="E65"/>
      <c r="F65"/>
      <c r="G65"/>
      <c r="H65"/>
      <c r="I65"/>
      <c r="J65">
        <v>10061</v>
      </c>
      <c r="K65"/>
      <c r="L65">
        <f t="shared" si="1"/>
        <v>4</v>
      </c>
      <c r="M65">
        <f t="shared" si="2"/>
        <v>12</v>
      </c>
      <c r="N65" t="s">
        <v>1316</v>
      </c>
      <c r="O65" t="s">
        <v>886</v>
      </c>
      <c r="P65"/>
      <c r="Q65"/>
      <c r="R65"/>
      <c r="S65"/>
      <c r="T65"/>
      <c r="U65"/>
      <c r="V65"/>
      <c r="W65" t="s">
        <v>150</v>
      </c>
      <c r="X65" t="e">
        <f t="shared" si="0"/>
        <v>#N/A</v>
      </c>
      <c r="Y65"/>
      <c r="Z65"/>
      <c r="AA65"/>
      <c r="AB65" t="s">
        <v>881</v>
      </c>
      <c r="AC65"/>
      <c r="AD65"/>
      <c r="AE65"/>
    </row>
    <row r="66" spans="1:31" s="246" customFormat="1" x14ac:dyDescent="0.2">
      <c r="A66" s="244"/>
      <c r="B66" s="265" t="s">
        <v>2320</v>
      </c>
      <c r="C66" s="245">
        <v>62</v>
      </c>
      <c r="D66" s="248" t="s">
        <v>2091</v>
      </c>
      <c r="E66" s="248" t="s">
        <v>2092</v>
      </c>
      <c r="F66" s="248" t="s">
        <v>2093</v>
      </c>
      <c r="G66" s="248" t="s">
        <v>342</v>
      </c>
      <c r="H66" s="248" t="s">
        <v>40</v>
      </c>
      <c r="I66" s="248" t="s">
        <v>80</v>
      </c>
      <c r="J66" s="245">
        <v>10062</v>
      </c>
      <c r="K66" s="248" t="s">
        <v>347</v>
      </c>
      <c r="L66" s="245">
        <f t="shared" si="1"/>
        <v>4</v>
      </c>
      <c r="M66" s="245">
        <f t="shared" si="2"/>
        <v>13</v>
      </c>
      <c r="N66" s="245" t="s">
        <v>1317</v>
      </c>
      <c r="O66" s="245" t="s">
        <v>886</v>
      </c>
      <c r="P66" s="245" t="s">
        <v>1263</v>
      </c>
      <c r="Q66" s="245" t="s">
        <v>11</v>
      </c>
      <c r="R66" s="245"/>
      <c r="S66" s="245" t="s">
        <v>2285</v>
      </c>
      <c r="T66" s="245" t="s">
        <v>985</v>
      </c>
      <c r="U66" s="245"/>
      <c r="V66" s="245"/>
      <c r="W66" s="245" t="s">
        <v>125</v>
      </c>
      <c r="X66" s="245">
        <f t="shared" si="0"/>
        <v>13</v>
      </c>
      <c r="Y66" s="245"/>
      <c r="Z66" s="245"/>
      <c r="AA66" s="245"/>
      <c r="AB66" s="245" t="s">
        <v>881</v>
      </c>
      <c r="AC66" s="265">
        <v>0</v>
      </c>
      <c r="AD66" s="245"/>
      <c r="AE66" s="245"/>
    </row>
    <row r="67" spans="1:31" x14ac:dyDescent="0.2">
      <c r="A67" s="228"/>
      <c r="B67" t="s">
        <v>84</v>
      </c>
      <c r="C67">
        <v>63</v>
      </c>
      <c r="D67" t="s">
        <v>340</v>
      </c>
      <c r="E67" t="s">
        <v>339</v>
      </c>
      <c r="F67" t="s">
        <v>1188</v>
      </c>
      <c r="G67" t="s">
        <v>39</v>
      </c>
      <c r="H67" t="s">
        <v>40</v>
      </c>
      <c r="I67" t="s">
        <v>39</v>
      </c>
      <c r="J67">
        <v>10063</v>
      </c>
      <c r="K67" t="s">
        <v>10</v>
      </c>
      <c r="L67">
        <f t="shared" si="1"/>
        <v>4</v>
      </c>
      <c r="M67">
        <f t="shared" si="2"/>
        <v>14</v>
      </c>
      <c r="N67" t="s">
        <v>1318</v>
      </c>
      <c r="O67" t="s">
        <v>886</v>
      </c>
      <c r="P67" t="s">
        <v>10</v>
      </c>
      <c r="Q67" t="s">
        <v>11</v>
      </c>
      <c r="R67"/>
      <c r="S67" t="s">
        <v>2285</v>
      </c>
      <c r="T67" t="s">
        <v>985</v>
      </c>
      <c r="U67"/>
      <c r="V67"/>
      <c r="W67" t="s">
        <v>125</v>
      </c>
      <c r="X67">
        <f t="shared" si="0"/>
        <v>13</v>
      </c>
      <c r="Y67"/>
      <c r="Z67"/>
      <c r="AA67"/>
      <c r="AB67" t="s">
        <v>881</v>
      </c>
      <c r="AC67">
        <v>1</v>
      </c>
      <c r="AD67"/>
      <c r="AE67"/>
    </row>
    <row r="68" spans="1:31" x14ac:dyDescent="0.2">
      <c r="A68" s="228"/>
      <c r="B68" t="s">
        <v>2104</v>
      </c>
      <c r="C68">
        <v>64</v>
      </c>
      <c r="D68" t="s">
        <v>345</v>
      </c>
      <c r="E68" t="s">
        <v>341</v>
      </c>
      <c r="F68" t="s">
        <v>889</v>
      </c>
      <c r="G68" t="s">
        <v>342</v>
      </c>
      <c r="H68" t="s">
        <v>343</v>
      </c>
      <c r="I68" t="s">
        <v>80</v>
      </c>
      <c r="J68">
        <v>10064</v>
      </c>
      <c r="K68" t="s">
        <v>344</v>
      </c>
      <c r="L68">
        <f t="shared" si="1"/>
        <v>4</v>
      </c>
      <c r="M68">
        <f t="shared" si="2"/>
        <v>15</v>
      </c>
      <c r="N68" t="s">
        <v>1319</v>
      </c>
      <c r="O68" t="s">
        <v>886</v>
      </c>
      <c r="P68" t="s">
        <v>10</v>
      </c>
      <c r="Q68" t="s">
        <v>11</v>
      </c>
      <c r="R68"/>
      <c r="S68" t="s">
        <v>2285</v>
      </c>
      <c r="T68" t="s">
        <v>985</v>
      </c>
      <c r="U68"/>
      <c r="V68" t="s">
        <v>2218</v>
      </c>
      <c r="W68" t="s">
        <v>125</v>
      </c>
      <c r="X68">
        <f t="shared" si="0"/>
        <v>13</v>
      </c>
      <c r="Y68"/>
      <c r="Z68"/>
      <c r="AA68"/>
      <c r="AB68" t="s">
        <v>881</v>
      </c>
      <c r="AC68">
        <v>1</v>
      </c>
      <c r="AD68"/>
      <c r="AE68"/>
    </row>
    <row r="69" spans="1:31" ht="56.25" x14ac:dyDescent="0.2">
      <c r="A69" s="228"/>
      <c r="B69" t="s">
        <v>2104</v>
      </c>
      <c r="C69">
        <v>65</v>
      </c>
      <c r="D69" t="s">
        <v>348</v>
      </c>
      <c r="E69" t="s">
        <v>346</v>
      </c>
      <c r="F69" t="s">
        <v>890</v>
      </c>
      <c r="G69" t="s">
        <v>342</v>
      </c>
      <c r="H69" t="s">
        <v>40</v>
      </c>
      <c r="I69" t="s">
        <v>80</v>
      </c>
      <c r="J69">
        <v>10065</v>
      </c>
      <c r="K69" t="s">
        <v>347</v>
      </c>
      <c r="L69">
        <f t="shared" si="1"/>
        <v>5</v>
      </c>
      <c r="M69">
        <f t="shared" si="2"/>
        <v>0</v>
      </c>
      <c r="N69" t="s">
        <v>1336</v>
      </c>
      <c r="O69" t="s">
        <v>886</v>
      </c>
      <c r="P69" t="s">
        <v>10</v>
      </c>
      <c r="Q69" t="s">
        <v>11</v>
      </c>
      <c r="R69"/>
      <c r="S69" t="s">
        <v>2285</v>
      </c>
      <c r="T69" t="s">
        <v>985</v>
      </c>
      <c r="U69"/>
      <c r="V69" s="234" t="s">
        <v>2267</v>
      </c>
      <c r="W69" t="s">
        <v>125</v>
      </c>
      <c r="X69">
        <f t="shared" si="0"/>
        <v>13</v>
      </c>
      <c r="Y69"/>
      <c r="Z69"/>
      <c r="AA69"/>
      <c r="AB69" t="s">
        <v>881</v>
      </c>
      <c r="AC69">
        <v>1</v>
      </c>
      <c r="AD69"/>
      <c r="AE69"/>
    </row>
    <row r="70" spans="1:31" ht="56.25" x14ac:dyDescent="0.2">
      <c r="A70" s="228"/>
      <c r="B70" t="s">
        <v>2104</v>
      </c>
      <c r="C70">
        <v>66</v>
      </c>
      <c r="D70" t="s">
        <v>350</v>
      </c>
      <c r="E70" t="s">
        <v>349</v>
      </c>
      <c r="F70" t="s">
        <v>891</v>
      </c>
      <c r="G70" t="s">
        <v>342</v>
      </c>
      <c r="H70" t="s">
        <v>40</v>
      </c>
      <c r="I70" t="s">
        <v>80</v>
      </c>
      <c r="J70">
        <v>10066</v>
      </c>
      <c r="K70" t="s">
        <v>347</v>
      </c>
      <c r="L70">
        <f t="shared" si="1"/>
        <v>5</v>
      </c>
      <c r="M70">
        <f t="shared" si="2"/>
        <v>1</v>
      </c>
      <c r="N70" t="s">
        <v>1337</v>
      </c>
      <c r="O70" t="s">
        <v>886</v>
      </c>
      <c r="P70" t="s">
        <v>10</v>
      </c>
      <c r="Q70" t="s">
        <v>11</v>
      </c>
      <c r="R70"/>
      <c r="S70" t="s">
        <v>2285</v>
      </c>
      <c r="T70" t="s">
        <v>985</v>
      </c>
      <c r="U70"/>
      <c r="V70" s="234" t="s">
        <v>2267</v>
      </c>
      <c r="W70" t="s">
        <v>125</v>
      </c>
      <c r="X70">
        <f t="shared" ref="X70:X133" si="5">VLOOKUP(W70,$W$808:$X$838,2,FALSE)</f>
        <v>13</v>
      </c>
      <c r="Y70"/>
      <c r="Z70"/>
      <c r="AA70"/>
      <c r="AB70" t="s">
        <v>881</v>
      </c>
      <c r="AC70">
        <v>1</v>
      </c>
      <c r="AD70"/>
      <c r="AE70"/>
    </row>
    <row r="71" spans="1:31" x14ac:dyDescent="0.2">
      <c r="A71" s="228"/>
      <c r="B71" t="s">
        <v>2094</v>
      </c>
      <c r="C71">
        <v>67</v>
      </c>
      <c r="D71" t="s">
        <v>874</v>
      </c>
      <c r="E71" t="s">
        <v>879</v>
      </c>
      <c r="F71" t="s">
        <v>1186</v>
      </c>
      <c r="G71" t="s">
        <v>1038</v>
      </c>
      <c r="H71" t="s">
        <v>40</v>
      </c>
      <c r="I71" t="s">
        <v>39</v>
      </c>
      <c r="J71">
        <v>10067</v>
      </c>
      <c r="K71" s="229" t="s">
        <v>483</v>
      </c>
      <c r="L71">
        <f t="shared" si="1"/>
        <v>5</v>
      </c>
      <c r="M71">
        <f t="shared" si="2"/>
        <v>2</v>
      </c>
      <c r="N71" t="s">
        <v>1338</v>
      </c>
      <c r="O71" t="s">
        <v>886</v>
      </c>
      <c r="P71" t="s">
        <v>10</v>
      </c>
      <c r="Q71" t="s">
        <v>11</v>
      </c>
      <c r="R71"/>
      <c r="S71" t="s">
        <v>2285</v>
      </c>
      <c r="T71" t="s">
        <v>985</v>
      </c>
      <c r="U71"/>
      <c r="V71"/>
      <c r="W71" t="s">
        <v>118</v>
      </c>
      <c r="X71">
        <f t="shared" si="5"/>
        <v>6</v>
      </c>
      <c r="Y71"/>
      <c r="Z71"/>
      <c r="AA71"/>
      <c r="AB71" t="s">
        <v>881</v>
      </c>
      <c r="AC71">
        <v>1</v>
      </c>
      <c r="AD71"/>
      <c r="AE71"/>
    </row>
    <row r="72" spans="1:31" x14ac:dyDescent="0.2">
      <c r="A72" s="228"/>
      <c r="B72" t="s">
        <v>2094</v>
      </c>
      <c r="C72">
        <v>68</v>
      </c>
      <c r="D72" t="s">
        <v>354</v>
      </c>
      <c r="E72" t="s">
        <v>351</v>
      </c>
      <c r="F72" t="s">
        <v>1185</v>
      </c>
      <c r="G72" t="s">
        <v>1038</v>
      </c>
      <c r="H72" t="s">
        <v>40</v>
      </c>
      <c r="I72" t="s">
        <v>39</v>
      </c>
      <c r="J72">
        <v>10068</v>
      </c>
      <c r="K72" t="s">
        <v>353</v>
      </c>
      <c r="L72">
        <f t="shared" si="1"/>
        <v>5</v>
      </c>
      <c r="M72">
        <f t="shared" si="2"/>
        <v>3</v>
      </c>
      <c r="N72" t="s">
        <v>1339</v>
      </c>
      <c r="O72" t="s">
        <v>886</v>
      </c>
      <c r="P72" t="s">
        <v>10</v>
      </c>
      <c r="Q72" t="s">
        <v>11</v>
      </c>
      <c r="R72"/>
      <c r="S72" t="s">
        <v>2285</v>
      </c>
      <c r="T72" t="s">
        <v>985</v>
      </c>
      <c r="U72"/>
      <c r="V72"/>
      <c r="W72" t="s">
        <v>118</v>
      </c>
      <c r="X72">
        <f t="shared" si="5"/>
        <v>6</v>
      </c>
      <c r="Y72"/>
      <c r="Z72"/>
      <c r="AA72"/>
      <c r="AB72" t="s">
        <v>881</v>
      </c>
      <c r="AC72">
        <v>1</v>
      </c>
      <c r="AD72"/>
      <c r="AE72"/>
    </row>
    <row r="73" spans="1:31" x14ac:dyDescent="0.2">
      <c r="A73" s="228"/>
      <c r="B73" t="s">
        <v>2104</v>
      </c>
      <c r="C73">
        <v>69</v>
      </c>
      <c r="D73" t="s">
        <v>358</v>
      </c>
      <c r="E73" t="s">
        <v>355</v>
      </c>
      <c r="F73" t="s">
        <v>892</v>
      </c>
      <c r="G73" t="s">
        <v>352</v>
      </c>
      <c r="H73" t="s">
        <v>40</v>
      </c>
      <c r="I73" t="s">
        <v>39</v>
      </c>
      <c r="J73">
        <v>10069</v>
      </c>
      <c r="K73" t="s">
        <v>356</v>
      </c>
      <c r="L73">
        <f t="shared" si="1"/>
        <v>5</v>
      </c>
      <c r="M73">
        <f t="shared" si="2"/>
        <v>4</v>
      </c>
      <c r="N73" t="s">
        <v>1340</v>
      </c>
      <c r="O73" t="s">
        <v>886</v>
      </c>
      <c r="P73" t="s">
        <v>357</v>
      </c>
      <c r="Q73" t="s">
        <v>11</v>
      </c>
      <c r="R73"/>
      <c r="S73" t="s">
        <v>2285</v>
      </c>
      <c r="T73" t="s">
        <v>985</v>
      </c>
      <c r="U73" t="s">
        <v>356</v>
      </c>
      <c r="V73" s="229" t="s">
        <v>2220</v>
      </c>
      <c r="W73" t="s">
        <v>125</v>
      </c>
      <c r="X73">
        <f t="shared" si="5"/>
        <v>13</v>
      </c>
      <c r="Y73"/>
      <c r="Z73"/>
      <c r="AA73"/>
      <c r="AB73" t="s">
        <v>881</v>
      </c>
      <c r="AC73">
        <v>1</v>
      </c>
      <c r="AD73"/>
      <c r="AE73"/>
    </row>
    <row r="74" spans="1:31" ht="22.5" x14ac:dyDescent="0.2">
      <c r="A74" s="228"/>
      <c r="B74" t="s">
        <v>2104</v>
      </c>
      <c r="C74">
        <v>70</v>
      </c>
      <c r="D74" t="s">
        <v>362</v>
      </c>
      <c r="E74" t="s">
        <v>359</v>
      </c>
      <c r="F74" t="s">
        <v>1189</v>
      </c>
      <c r="G74" t="s">
        <v>352</v>
      </c>
      <c r="H74" t="s">
        <v>40</v>
      </c>
      <c r="I74" t="s">
        <v>39</v>
      </c>
      <c r="J74">
        <v>10070</v>
      </c>
      <c r="K74" t="s">
        <v>360</v>
      </c>
      <c r="L74">
        <f t="shared" si="1"/>
        <v>5</v>
      </c>
      <c r="M74">
        <f t="shared" si="2"/>
        <v>5</v>
      </c>
      <c r="N74" t="s">
        <v>1341</v>
      </c>
      <c r="O74" t="s">
        <v>886</v>
      </c>
      <c r="P74" t="s">
        <v>361</v>
      </c>
      <c r="Q74" t="s">
        <v>11</v>
      </c>
      <c r="R74"/>
      <c r="S74" t="s">
        <v>2285</v>
      </c>
      <c r="T74" t="s">
        <v>985</v>
      </c>
      <c r="U74" t="s">
        <v>360</v>
      </c>
      <c r="V74" s="235" t="s">
        <v>2266</v>
      </c>
      <c r="W74" t="s">
        <v>125</v>
      </c>
      <c r="X74">
        <f t="shared" si="5"/>
        <v>13</v>
      </c>
      <c r="Y74"/>
      <c r="Z74"/>
      <c r="AA74"/>
      <c r="AB74" t="s">
        <v>881</v>
      </c>
      <c r="AC74">
        <v>1</v>
      </c>
      <c r="AD74"/>
      <c r="AE74"/>
    </row>
    <row r="75" spans="1:31" x14ac:dyDescent="0.2">
      <c r="A75" s="228"/>
      <c r="B75" t="s">
        <v>100</v>
      </c>
      <c r="C75">
        <v>71</v>
      </c>
      <c r="D75" t="s">
        <v>365</v>
      </c>
      <c r="E75" t="s">
        <v>363</v>
      </c>
      <c r="F75" t="s">
        <v>893</v>
      </c>
      <c r="G75" t="s">
        <v>342</v>
      </c>
      <c r="H75" t="s">
        <v>40</v>
      </c>
      <c r="I75" t="s">
        <v>80</v>
      </c>
      <c r="J75">
        <v>10071</v>
      </c>
      <c r="K75" t="s">
        <v>364</v>
      </c>
      <c r="L75">
        <f t="shared" si="1"/>
        <v>5</v>
      </c>
      <c r="M75">
        <f t="shared" si="2"/>
        <v>6</v>
      </c>
      <c r="N75" t="s">
        <v>1342</v>
      </c>
      <c r="O75" t="s">
        <v>886</v>
      </c>
      <c r="P75" t="s">
        <v>10</v>
      </c>
      <c r="Q75" t="s">
        <v>11</v>
      </c>
      <c r="R75"/>
      <c r="S75" t="s">
        <v>2285</v>
      </c>
      <c r="T75" t="s">
        <v>985</v>
      </c>
      <c r="U75"/>
      <c r="V75"/>
      <c r="W75" t="s">
        <v>125</v>
      </c>
      <c r="X75">
        <f t="shared" si="5"/>
        <v>13</v>
      </c>
      <c r="Y75"/>
      <c r="Z75"/>
      <c r="AA75"/>
      <c r="AB75" t="s">
        <v>881</v>
      </c>
      <c r="AC75">
        <v>1</v>
      </c>
      <c r="AD75"/>
      <c r="AE75"/>
    </row>
    <row r="76" spans="1:31" x14ac:dyDescent="0.2">
      <c r="A76" s="228"/>
      <c r="B76" t="s">
        <v>100</v>
      </c>
      <c r="C76">
        <v>72</v>
      </c>
      <c r="D76" t="s">
        <v>367</v>
      </c>
      <c r="E76" t="s">
        <v>366</v>
      </c>
      <c r="F76" t="s">
        <v>894</v>
      </c>
      <c r="G76" t="s">
        <v>342</v>
      </c>
      <c r="H76" t="s">
        <v>40</v>
      </c>
      <c r="I76" t="s">
        <v>80</v>
      </c>
      <c r="J76">
        <v>10072</v>
      </c>
      <c r="K76" t="s">
        <v>364</v>
      </c>
      <c r="L76">
        <f t="shared" si="1"/>
        <v>5</v>
      </c>
      <c r="M76">
        <f t="shared" si="2"/>
        <v>7</v>
      </c>
      <c r="N76" t="s">
        <v>1343</v>
      </c>
      <c r="O76" t="s">
        <v>886</v>
      </c>
      <c r="P76" t="s">
        <v>95</v>
      </c>
      <c r="Q76" t="s">
        <v>11</v>
      </c>
      <c r="R76"/>
      <c r="S76" t="s">
        <v>2285</v>
      </c>
      <c r="T76" t="s">
        <v>985</v>
      </c>
      <c r="U76"/>
      <c r="V76"/>
      <c r="W76" t="s">
        <v>125</v>
      </c>
      <c r="X76">
        <f t="shared" si="5"/>
        <v>13</v>
      </c>
      <c r="Y76"/>
      <c r="Z76"/>
      <c r="AA76"/>
      <c r="AB76" t="s">
        <v>881</v>
      </c>
      <c r="AC76">
        <v>1</v>
      </c>
      <c r="AD76"/>
      <c r="AE76"/>
    </row>
    <row r="77" spans="1:31" ht="56.25" x14ac:dyDescent="0.2">
      <c r="A77" s="228"/>
      <c r="B77" t="s">
        <v>2104</v>
      </c>
      <c r="C77">
        <v>73</v>
      </c>
      <c r="D77" t="s">
        <v>370</v>
      </c>
      <c r="E77" t="s">
        <v>368</v>
      </c>
      <c r="F77" t="s">
        <v>895</v>
      </c>
      <c r="G77" t="s">
        <v>342</v>
      </c>
      <c r="H77" t="s">
        <v>40</v>
      </c>
      <c r="I77" t="s">
        <v>80</v>
      </c>
      <c r="J77">
        <v>10073</v>
      </c>
      <c r="K77" t="s">
        <v>369</v>
      </c>
      <c r="L77">
        <f t="shared" si="1"/>
        <v>5</v>
      </c>
      <c r="M77">
        <f t="shared" si="2"/>
        <v>8</v>
      </c>
      <c r="N77" t="s">
        <v>1328</v>
      </c>
      <c r="O77" t="s">
        <v>886</v>
      </c>
      <c r="P77" t="s">
        <v>95</v>
      </c>
      <c r="Q77" t="s">
        <v>11</v>
      </c>
      <c r="R77"/>
      <c r="S77" t="s">
        <v>2285</v>
      </c>
      <c r="T77" t="s">
        <v>985</v>
      </c>
      <c r="U77" t="s">
        <v>369</v>
      </c>
      <c r="V77" s="234" t="s">
        <v>2267</v>
      </c>
      <c r="W77" t="s">
        <v>125</v>
      </c>
      <c r="X77">
        <f t="shared" si="5"/>
        <v>13</v>
      </c>
      <c r="Y77"/>
      <c r="Z77"/>
      <c r="AA77"/>
      <c r="AB77" t="s">
        <v>881</v>
      </c>
      <c r="AC77">
        <v>1</v>
      </c>
      <c r="AD77"/>
      <c r="AE77"/>
    </row>
    <row r="78" spans="1:31" x14ac:dyDescent="0.2">
      <c r="A78" s="228"/>
      <c r="B78" t="s">
        <v>2104</v>
      </c>
      <c r="C78">
        <v>74</v>
      </c>
      <c r="D78" t="s">
        <v>373</v>
      </c>
      <c r="E78" t="s">
        <v>371</v>
      </c>
      <c r="F78" t="s">
        <v>896</v>
      </c>
      <c r="G78" t="s">
        <v>342</v>
      </c>
      <c r="H78" t="s">
        <v>40</v>
      </c>
      <c r="I78" t="s">
        <v>80</v>
      </c>
      <c r="J78">
        <v>10074</v>
      </c>
      <c r="K78" t="s">
        <v>372</v>
      </c>
      <c r="L78">
        <f t="shared" si="1"/>
        <v>5</v>
      </c>
      <c r="M78">
        <f t="shared" si="2"/>
        <v>9</v>
      </c>
      <c r="N78" t="s">
        <v>1329</v>
      </c>
      <c r="O78" t="s">
        <v>886</v>
      </c>
      <c r="P78" t="s">
        <v>95</v>
      </c>
      <c r="Q78" t="s">
        <v>11</v>
      </c>
      <c r="R78"/>
      <c r="S78" t="s">
        <v>2285</v>
      </c>
      <c r="T78" t="s">
        <v>985</v>
      </c>
      <c r="U78" t="s">
        <v>372</v>
      </c>
      <c r="V78" s="229" t="s">
        <v>2223</v>
      </c>
      <c r="W78" t="s">
        <v>125</v>
      </c>
      <c r="X78">
        <f t="shared" si="5"/>
        <v>13</v>
      </c>
      <c r="Y78"/>
      <c r="Z78"/>
      <c r="AA78"/>
      <c r="AB78" t="s">
        <v>881</v>
      </c>
      <c r="AC78">
        <v>1</v>
      </c>
      <c r="AD78"/>
      <c r="AE78"/>
    </row>
    <row r="79" spans="1:31" x14ac:dyDescent="0.2">
      <c r="A79" s="228"/>
      <c r="B79" t="s">
        <v>270</v>
      </c>
      <c r="C79">
        <v>75</v>
      </c>
      <c r="D79" t="s">
        <v>888</v>
      </c>
      <c r="E79" t="s">
        <v>880</v>
      </c>
      <c r="F79" t="s">
        <v>983</v>
      </c>
      <c r="G79" t="s">
        <v>342</v>
      </c>
      <c r="H79" t="s">
        <v>1015</v>
      </c>
      <c r="I79" t="s">
        <v>81</v>
      </c>
      <c r="J79">
        <v>10075</v>
      </c>
      <c r="K79" t="s">
        <v>1016</v>
      </c>
      <c r="L79">
        <f t="shared" si="1"/>
        <v>5</v>
      </c>
      <c r="M79">
        <f t="shared" si="2"/>
        <v>10</v>
      </c>
      <c r="N79" t="s">
        <v>1330</v>
      </c>
      <c r="O79" t="s">
        <v>886</v>
      </c>
      <c r="P79" t="s">
        <v>10</v>
      </c>
      <c r="Q79" t="s">
        <v>11</v>
      </c>
      <c r="R79"/>
      <c r="S79" t="s">
        <v>2285</v>
      </c>
      <c r="T79" t="s">
        <v>985</v>
      </c>
      <c r="U79" t="s">
        <v>1016</v>
      </c>
      <c r="V79"/>
      <c r="W79" t="s">
        <v>125</v>
      </c>
      <c r="X79">
        <f t="shared" si="5"/>
        <v>13</v>
      </c>
      <c r="Y79"/>
      <c r="Z79"/>
      <c r="AA79"/>
      <c r="AB79" t="s">
        <v>881</v>
      </c>
      <c r="AC79">
        <v>1</v>
      </c>
      <c r="AD79"/>
      <c r="AE79"/>
    </row>
    <row r="80" spans="1:31" ht="22.5" x14ac:dyDescent="0.2">
      <c r="A80" s="228"/>
      <c r="B80" t="s">
        <v>2104</v>
      </c>
      <c r="C80">
        <v>76</v>
      </c>
      <c r="D80" t="s">
        <v>377</v>
      </c>
      <c r="E80" t="s">
        <v>374</v>
      </c>
      <c r="F80" t="s">
        <v>984</v>
      </c>
      <c r="G80" t="s">
        <v>342</v>
      </c>
      <c r="H80" t="s">
        <v>40</v>
      </c>
      <c r="I80" t="s">
        <v>80</v>
      </c>
      <c r="J80">
        <v>10076</v>
      </c>
      <c r="K80" t="s">
        <v>375</v>
      </c>
      <c r="L80">
        <f t="shared" si="1"/>
        <v>5</v>
      </c>
      <c r="M80">
        <f t="shared" si="2"/>
        <v>11</v>
      </c>
      <c r="N80" t="s">
        <v>1331</v>
      </c>
      <c r="O80" t="s">
        <v>886</v>
      </c>
      <c r="P80" t="s">
        <v>376</v>
      </c>
      <c r="Q80" t="s">
        <v>88</v>
      </c>
      <c r="R80"/>
      <c r="S80" t="s">
        <v>2285</v>
      </c>
      <c r="T80" t="s">
        <v>985</v>
      </c>
      <c r="U80"/>
      <c r="V80" s="234" t="s">
        <v>2273</v>
      </c>
      <c r="W80" t="s">
        <v>122</v>
      </c>
      <c r="X80">
        <f t="shared" si="5"/>
        <v>10</v>
      </c>
      <c r="Y80"/>
      <c r="Z80"/>
      <c r="AA80"/>
      <c r="AB80" t="s">
        <v>881</v>
      </c>
      <c r="AC80">
        <v>1</v>
      </c>
      <c r="AD80"/>
      <c r="AE80"/>
    </row>
    <row r="81" spans="1:31" ht="22.5" x14ac:dyDescent="0.2">
      <c r="A81" s="228"/>
      <c r="B81" t="s">
        <v>2104</v>
      </c>
      <c r="C81">
        <v>77</v>
      </c>
      <c r="D81" t="s">
        <v>380</v>
      </c>
      <c r="E81" t="s">
        <v>1203</v>
      </c>
      <c r="F81" t="s">
        <v>1173</v>
      </c>
      <c r="G81" t="s">
        <v>342</v>
      </c>
      <c r="H81" t="s">
        <v>77</v>
      </c>
      <c r="I81" t="s">
        <v>80</v>
      </c>
      <c r="J81">
        <v>10077</v>
      </c>
      <c r="K81" t="s">
        <v>378</v>
      </c>
      <c r="L81">
        <f t="shared" si="1"/>
        <v>5</v>
      </c>
      <c r="M81">
        <f t="shared" si="2"/>
        <v>12</v>
      </c>
      <c r="N81" t="s">
        <v>1332</v>
      </c>
      <c r="O81" t="s">
        <v>886</v>
      </c>
      <c r="P81" t="s">
        <v>379</v>
      </c>
      <c r="Q81" t="s">
        <v>88</v>
      </c>
      <c r="R81"/>
      <c r="S81" t="s">
        <v>2285</v>
      </c>
      <c r="T81" t="s">
        <v>985</v>
      </c>
      <c r="U81"/>
      <c r="V81" s="234" t="s">
        <v>2272</v>
      </c>
      <c r="W81" t="s">
        <v>125</v>
      </c>
      <c r="X81">
        <f t="shared" si="5"/>
        <v>13</v>
      </c>
      <c r="Y81"/>
      <c r="Z81"/>
      <c r="AA81"/>
      <c r="AB81" t="s">
        <v>881</v>
      </c>
      <c r="AC81">
        <v>1</v>
      </c>
      <c r="AD81"/>
      <c r="AE81"/>
    </row>
    <row r="82" spans="1:31" ht="22.5" x14ac:dyDescent="0.2">
      <c r="A82" s="228"/>
      <c r="B82" t="s">
        <v>2104</v>
      </c>
      <c r="C82">
        <v>78</v>
      </c>
      <c r="D82" t="s">
        <v>383</v>
      </c>
      <c r="E82" t="s">
        <v>1200</v>
      </c>
      <c r="F82" t="s">
        <v>1174</v>
      </c>
      <c r="G82" t="s">
        <v>342</v>
      </c>
      <c r="H82" t="s">
        <v>77</v>
      </c>
      <c r="I82" t="s">
        <v>80</v>
      </c>
      <c r="J82">
        <v>10078</v>
      </c>
      <c r="K82" t="s">
        <v>381</v>
      </c>
      <c r="L82">
        <f t="shared" si="1"/>
        <v>5</v>
      </c>
      <c r="M82">
        <f t="shared" si="2"/>
        <v>13</v>
      </c>
      <c r="N82" t="s">
        <v>1333</v>
      </c>
      <c r="O82" t="s">
        <v>886</v>
      </c>
      <c r="P82" t="s">
        <v>382</v>
      </c>
      <c r="Q82" t="s">
        <v>88</v>
      </c>
      <c r="R82"/>
      <c r="S82" t="s">
        <v>2285</v>
      </c>
      <c r="T82" t="s">
        <v>985</v>
      </c>
      <c r="U82"/>
      <c r="V82" s="234" t="s">
        <v>2271</v>
      </c>
      <c r="W82" t="s">
        <v>125</v>
      </c>
      <c r="X82">
        <f t="shared" si="5"/>
        <v>13</v>
      </c>
      <c r="Y82"/>
      <c r="Z82"/>
      <c r="AA82"/>
      <c r="AB82" t="s">
        <v>881</v>
      </c>
      <c r="AC82">
        <v>1</v>
      </c>
      <c r="AD82"/>
      <c r="AE82"/>
    </row>
    <row r="83" spans="1:31" x14ac:dyDescent="0.2">
      <c r="A83" s="228"/>
      <c r="B83" t="s">
        <v>2104</v>
      </c>
      <c r="C83">
        <v>79</v>
      </c>
      <c r="D83" t="s">
        <v>388</v>
      </c>
      <c r="E83" t="s">
        <v>1202</v>
      </c>
      <c r="F83" t="s">
        <v>1175</v>
      </c>
      <c r="G83" t="s">
        <v>384</v>
      </c>
      <c r="H83" t="s">
        <v>385</v>
      </c>
      <c r="I83" t="s">
        <v>39</v>
      </c>
      <c r="J83">
        <v>10079</v>
      </c>
      <c r="K83" t="s">
        <v>386</v>
      </c>
      <c r="L83">
        <f t="shared" si="1"/>
        <v>5</v>
      </c>
      <c r="M83">
        <f t="shared" si="2"/>
        <v>14</v>
      </c>
      <c r="N83" t="s">
        <v>1334</v>
      </c>
      <c r="O83" t="s">
        <v>886</v>
      </c>
      <c r="P83" t="s">
        <v>387</v>
      </c>
      <c r="Q83" t="s">
        <v>88</v>
      </c>
      <c r="R83"/>
      <c r="S83" t="s">
        <v>2285</v>
      </c>
      <c r="T83" t="s">
        <v>985</v>
      </c>
      <c r="U83"/>
      <c r="V83" s="229" t="s">
        <v>2226</v>
      </c>
      <c r="W83" t="s">
        <v>117</v>
      </c>
      <c r="X83">
        <f t="shared" si="5"/>
        <v>5</v>
      </c>
      <c r="Y83"/>
      <c r="Z83"/>
      <c r="AA83"/>
      <c r="AB83" t="s">
        <v>881</v>
      </c>
      <c r="AC83">
        <v>1</v>
      </c>
      <c r="AD83"/>
      <c r="AE83"/>
    </row>
    <row r="84" spans="1:31" x14ac:dyDescent="0.2">
      <c r="A84" s="228"/>
      <c r="B84" t="s">
        <v>2104</v>
      </c>
      <c r="C84">
        <v>80</v>
      </c>
      <c r="D84" t="s">
        <v>392</v>
      </c>
      <c r="E84" t="s">
        <v>1201</v>
      </c>
      <c r="F84" t="s">
        <v>1176</v>
      </c>
      <c r="G84" t="s">
        <v>389</v>
      </c>
      <c r="H84" t="s">
        <v>385</v>
      </c>
      <c r="I84" t="s">
        <v>39</v>
      </c>
      <c r="J84">
        <v>10080</v>
      </c>
      <c r="K84" t="s">
        <v>390</v>
      </c>
      <c r="L84">
        <f t="shared" si="1"/>
        <v>5</v>
      </c>
      <c r="M84">
        <f t="shared" si="2"/>
        <v>15</v>
      </c>
      <c r="N84" t="s">
        <v>1335</v>
      </c>
      <c r="O84" t="s">
        <v>886</v>
      </c>
      <c r="P84" t="s">
        <v>391</v>
      </c>
      <c r="Q84" t="s">
        <v>88</v>
      </c>
      <c r="R84"/>
      <c r="S84" t="s">
        <v>2285</v>
      </c>
      <c r="T84" t="s">
        <v>985</v>
      </c>
      <c r="U84"/>
      <c r="V84" s="229" t="s">
        <v>2225</v>
      </c>
      <c r="W84" t="s">
        <v>117</v>
      </c>
      <c r="X84">
        <f t="shared" si="5"/>
        <v>5</v>
      </c>
      <c r="Y84"/>
      <c r="Z84"/>
      <c r="AA84"/>
      <c r="AB84" t="s">
        <v>881</v>
      </c>
      <c r="AC84">
        <v>1</v>
      </c>
      <c r="AD84"/>
      <c r="AE84"/>
    </row>
    <row r="85" spans="1:31" x14ac:dyDescent="0.2">
      <c r="A85" s="228"/>
      <c r="B85" t="s">
        <v>2104</v>
      </c>
      <c r="C85">
        <v>81</v>
      </c>
      <c r="D85" t="s">
        <v>396</v>
      </c>
      <c r="E85" t="s">
        <v>393</v>
      </c>
      <c r="F85" t="s">
        <v>1190</v>
      </c>
      <c r="G85" t="s">
        <v>342</v>
      </c>
      <c r="H85" t="s">
        <v>343</v>
      </c>
      <c r="I85" t="s">
        <v>81</v>
      </c>
      <c r="J85">
        <v>10081</v>
      </c>
      <c r="K85" t="s">
        <v>394</v>
      </c>
      <c r="L85">
        <f t="shared" si="1"/>
        <v>6</v>
      </c>
      <c r="M85">
        <f t="shared" si="2"/>
        <v>0</v>
      </c>
      <c r="N85" t="s">
        <v>1352</v>
      </c>
      <c r="O85" t="s">
        <v>886</v>
      </c>
      <c r="P85" t="s">
        <v>395</v>
      </c>
      <c r="Q85" t="s">
        <v>11</v>
      </c>
      <c r="R85"/>
      <c r="S85" t="s">
        <v>2285</v>
      </c>
      <c r="T85" t="s">
        <v>985</v>
      </c>
      <c r="U85"/>
      <c r="V85" t="s">
        <v>2245</v>
      </c>
      <c r="W85" t="s">
        <v>125</v>
      </c>
      <c r="X85">
        <f t="shared" si="5"/>
        <v>13</v>
      </c>
      <c r="Y85"/>
      <c r="Z85"/>
      <c r="AA85"/>
      <c r="AB85" t="s">
        <v>881</v>
      </c>
      <c r="AC85">
        <v>1</v>
      </c>
      <c r="AD85"/>
      <c r="AE85"/>
    </row>
    <row r="86" spans="1:31" x14ac:dyDescent="0.2">
      <c r="A86" s="228"/>
      <c r="B86" t="s">
        <v>2104</v>
      </c>
      <c r="C86">
        <v>82</v>
      </c>
      <c r="D86" t="s">
        <v>400</v>
      </c>
      <c r="E86" t="s">
        <v>397</v>
      </c>
      <c r="F86" t="s">
        <v>1177</v>
      </c>
      <c r="G86" t="s">
        <v>342</v>
      </c>
      <c r="H86" t="s">
        <v>343</v>
      </c>
      <c r="I86" t="s">
        <v>80</v>
      </c>
      <c r="J86">
        <v>10082</v>
      </c>
      <c r="K86" t="s">
        <v>398</v>
      </c>
      <c r="L86">
        <f t="shared" ref="L86:L149" si="6">+L70+1</f>
        <v>6</v>
      </c>
      <c r="M86">
        <f t="shared" ref="M86:M149" si="7">M70</f>
        <v>1</v>
      </c>
      <c r="N86" t="s">
        <v>1353</v>
      </c>
      <c r="O86" t="s">
        <v>886</v>
      </c>
      <c r="P86" t="s">
        <v>399</v>
      </c>
      <c r="Q86" t="s">
        <v>11</v>
      </c>
      <c r="R86"/>
      <c r="S86" t="s">
        <v>2285</v>
      </c>
      <c r="T86" t="s">
        <v>985</v>
      </c>
      <c r="U86"/>
      <c r="V86" t="s">
        <v>2227</v>
      </c>
      <c r="W86" t="s">
        <v>125</v>
      </c>
      <c r="X86">
        <f t="shared" si="5"/>
        <v>13</v>
      </c>
      <c r="Y86"/>
      <c r="Z86"/>
      <c r="AA86"/>
      <c r="AB86" t="s">
        <v>881</v>
      </c>
      <c r="AC86">
        <v>1</v>
      </c>
      <c r="AD86"/>
      <c r="AE86"/>
    </row>
    <row r="87" spans="1:31" x14ac:dyDescent="0.2">
      <c r="A87" s="228"/>
      <c r="B87" t="s">
        <v>2104</v>
      </c>
      <c r="C87">
        <v>83</v>
      </c>
      <c r="D87" t="s">
        <v>402</v>
      </c>
      <c r="E87" t="s">
        <v>401</v>
      </c>
      <c r="F87" t="s">
        <v>897</v>
      </c>
      <c r="G87" t="s">
        <v>342</v>
      </c>
      <c r="H87" t="s">
        <v>343</v>
      </c>
      <c r="I87" t="s">
        <v>80</v>
      </c>
      <c r="J87">
        <v>10083</v>
      </c>
      <c r="K87" t="s">
        <v>398</v>
      </c>
      <c r="L87">
        <f t="shared" si="6"/>
        <v>6</v>
      </c>
      <c r="M87">
        <f t="shared" si="7"/>
        <v>2</v>
      </c>
      <c r="N87" t="s">
        <v>1354</v>
      </c>
      <c r="O87" t="s">
        <v>886</v>
      </c>
      <c r="P87" t="s">
        <v>10</v>
      </c>
      <c r="Q87" t="s">
        <v>89</v>
      </c>
      <c r="R87"/>
      <c r="S87" t="s">
        <v>2285</v>
      </c>
      <c r="T87" t="s">
        <v>985</v>
      </c>
      <c r="U87"/>
      <c r="V87" t="s">
        <v>2227</v>
      </c>
      <c r="W87" t="s">
        <v>117</v>
      </c>
      <c r="X87">
        <f t="shared" si="5"/>
        <v>5</v>
      </c>
      <c r="Y87"/>
      <c r="Z87"/>
      <c r="AA87"/>
      <c r="AB87" t="s">
        <v>881</v>
      </c>
      <c r="AC87">
        <v>1</v>
      </c>
      <c r="AD87"/>
      <c r="AE87"/>
    </row>
    <row r="88" spans="1:31" x14ac:dyDescent="0.2">
      <c r="A88" s="228"/>
      <c r="B88" t="s">
        <v>2104</v>
      </c>
      <c r="C88">
        <v>84</v>
      </c>
      <c r="D88" t="s">
        <v>404</v>
      </c>
      <c r="E88" t="s">
        <v>403</v>
      </c>
      <c r="F88" t="s">
        <v>898</v>
      </c>
      <c r="G88" t="s">
        <v>342</v>
      </c>
      <c r="H88" t="s">
        <v>343</v>
      </c>
      <c r="I88" t="s">
        <v>81</v>
      </c>
      <c r="J88">
        <v>10084</v>
      </c>
      <c r="K88" t="s">
        <v>398</v>
      </c>
      <c r="L88">
        <f t="shared" si="6"/>
        <v>6</v>
      </c>
      <c r="M88">
        <f t="shared" si="7"/>
        <v>3</v>
      </c>
      <c r="N88" t="s">
        <v>1355</v>
      </c>
      <c r="O88" t="s">
        <v>886</v>
      </c>
      <c r="P88" t="s">
        <v>10</v>
      </c>
      <c r="Q88" t="s">
        <v>11</v>
      </c>
      <c r="R88"/>
      <c r="S88" t="s">
        <v>2285</v>
      </c>
      <c r="T88" t="s">
        <v>985</v>
      </c>
      <c r="U88"/>
      <c r="V88" t="s">
        <v>2227</v>
      </c>
      <c r="W88" t="s">
        <v>117</v>
      </c>
      <c r="X88">
        <f t="shared" si="5"/>
        <v>5</v>
      </c>
      <c r="Y88"/>
      <c r="Z88"/>
      <c r="AA88"/>
      <c r="AB88" t="s">
        <v>881</v>
      </c>
      <c r="AC88">
        <v>1</v>
      </c>
      <c r="AD88"/>
      <c r="AE88"/>
    </row>
    <row r="89" spans="1:31" x14ac:dyDescent="0.2">
      <c r="A89" s="228"/>
      <c r="B89" t="s">
        <v>270</v>
      </c>
      <c r="C89">
        <v>85</v>
      </c>
      <c r="D89" t="s">
        <v>407</v>
      </c>
      <c r="E89" t="s">
        <v>405</v>
      </c>
      <c r="F89" t="s">
        <v>1178</v>
      </c>
      <c r="G89" t="s">
        <v>342</v>
      </c>
      <c r="H89" t="s">
        <v>343</v>
      </c>
      <c r="I89" t="s">
        <v>81</v>
      </c>
      <c r="J89">
        <v>10085</v>
      </c>
      <c r="K89" t="s">
        <v>406</v>
      </c>
      <c r="L89">
        <f t="shared" si="6"/>
        <v>6</v>
      </c>
      <c r="M89">
        <f t="shared" si="7"/>
        <v>4</v>
      </c>
      <c r="N89" t="s">
        <v>1356</v>
      </c>
      <c r="O89" t="s">
        <v>886</v>
      </c>
      <c r="P89" t="s">
        <v>95</v>
      </c>
      <c r="Q89" t="s">
        <v>11</v>
      </c>
      <c r="R89"/>
      <c r="S89" t="s">
        <v>2285</v>
      </c>
      <c r="T89" t="s">
        <v>985</v>
      </c>
      <c r="U89" t="s">
        <v>406</v>
      </c>
      <c r="V89"/>
      <c r="W89" t="s">
        <v>116</v>
      </c>
      <c r="X89">
        <f t="shared" si="5"/>
        <v>4</v>
      </c>
      <c r="Y89"/>
      <c r="Z89"/>
      <c r="AA89"/>
      <c r="AB89" t="s">
        <v>881</v>
      </c>
      <c r="AC89">
        <v>1</v>
      </c>
      <c r="AD89"/>
      <c r="AE89"/>
    </row>
    <row r="90" spans="1:31" x14ac:dyDescent="0.2">
      <c r="A90" s="228"/>
      <c r="B90" t="s">
        <v>270</v>
      </c>
      <c r="C90">
        <v>86</v>
      </c>
      <c r="D90" t="s">
        <v>410</v>
      </c>
      <c r="E90" t="s">
        <v>408</v>
      </c>
      <c r="F90" t="s">
        <v>1179</v>
      </c>
      <c r="G90" t="s">
        <v>342</v>
      </c>
      <c r="H90" t="s">
        <v>343</v>
      </c>
      <c r="I90" t="s">
        <v>81</v>
      </c>
      <c r="J90">
        <v>10086</v>
      </c>
      <c r="K90" t="s">
        <v>409</v>
      </c>
      <c r="L90">
        <f t="shared" si="6"/>
        <v>6</v>
      </c>
      <c r="M90">
        <f t="shared" si="7"/>
        <v>5</v>
      </c>
      <c r="N90" t="s">
        <v>1357</v>
      </c>
      <c r="O90" t="s">
        <v>886</v>
      </c>
      <c r="P90" t="s">
        <v>95</v>
      </c>
      <c r="Q90" t="s">
        <v>11</v>
      </c>
      <c r="R90"/>
      <c r="S90" t="s">
        <v>2285</v>
      </c>
      <c r="T90" t="s">
        <v>985</v>
      </c>
      <c r="U90" t="s">
        <v>409</v>
      </c>
      <c r="V90"/>
      <c r="W90" t="s">
        <v>116</v>
      </c>
      <c r="X90">
        <f t="shared" si="5"/>
        <v>4</v>
      </c>
      <c r="Y90"/>
      <c r="Z90"/>
      <c r="AA90"/>
      <c r="AB90" t="s">
        <v>881</v>
      </c>
      <c r="AC90">
        <v>1</v>
      </c>
      <c r="AD90"/>
      <c r="AE90"/>
    </row>
    <row r="91" spans="1:31" x14ac:dyDescent="0.2">
      <c r="A91" s="228"/>
      <c r="B91" t="s">
        <v>270</v>
      </c>
      <c r="C91">
        <v>87</v>
      </c>
      <c r="D91" t="s">
        <v>413</v>
      </c>
      <c r="E91" t="s">
        <v>411</v>
      </c>
      <c r="F91" t="s">
        <v>1180</v>
      </c>
      <c r="G91" t="s">
        <v>342</v>
      </c>
      <c r="H91" t="s">
        <v>343</v>
      </c>
      <c r="I91" t="s">
        <v>81</v>
      </c>
      <c r="J91">
        <v>10087</v>
      </c>
      <c r="K91" t="s">
        <v>412</v>
      </c>
      <c r="L91">
        <f t="shared" si="6"/>
        <v>6</v>
      </c>
      <c r="M91">
        <f t="shared" si="7"/>
        <v>6</v>
      </c>
      <c r="N91" t="s">
        <v>1358</v>
      </c>
      <c r="O91" t="s">
        <v>886</v>
      </c>
      <c r="P91" t="s">
        <v>95</v>
      </c>
      <c r="Q91" t="s">
        <v>11</v>
      </c>
      <c r="R91"/>
      <c r="S91" t="s">
        <v>2285</v>
      </c>
      <c r="T91" t="s">
        <v>985</v>
      </c>
      <c r="U91" t="s">
        <v>412</v>
      </c>
      <c r="V91"/>
      <c r="W91" t="s">
        <v>115</v>
      </c>
      <c r="X91">
        <f t="shared" si="5"/>
        <v>3</v>
      </c>
      <c r="Y91"/>
      <c r="Z91"/>
      <c r="AA91"/>
      <c r="AB91" t="s">
        <v>881</v>
      </c>
      <c r="AC91">
        <v>1</v>
      </c>
      <c r="AD91"/>
      <c r="AE91"/>
    </row>
    <row r="92" spans="1:31" x14ac:dyDescent="0.2">
      <c r="A92" s="228"/>
      <c r="B92" t="s">
        <v>270</v>
      </c>
      <c r="C92">
        <v>88</v>
      </c>
      <c r="D92" t="s">
        <v>416</v>
      </c>
      <c r="E92" t="s">
        <v>414</v>
      </c>
      <c r="F92" t="s">
        <v>1181</v>
      </c>
      <c r="G92" t="s">
        <v>342</v>
      </c>
      <c r="H92" t="s">
        <v>40</v>
      </c>
      <c r="I92" t="s">
        <v>80</v>
      </c>
      <c r="J92">
        <v>10088</v>
      </c>
      <c r="K92" t="s">
        <v>415</v>
      </c>
      <c r="L92">
        <f t="shared" si="6"/>
        <v>6</v>
      </c>
      <c r="M92">
        <f t="shared" si="7"/>
        <v>7</v>
      </c>
      <c r="N92" t="s">
        <v>1359</v>
      </c>
      <c r="O92" t="s">
        <v>886</v>
      </c>
      <c r="P92" t="s">
        <v>10</v>
      </c>
      <c r="Q92" t="s">
        <v>11</v>
      </c>
      <c r="R92"/>
      <c r="S92" t="s">
        <v>2285</v>
      </c>
      <c r="T92" t="s">
        <v>985</v>
      </c>
      <c r="U92" t="s">
        <v>415</v>
      </c>
      <c r="V92"/>
      <c r="W92" t="s">
        <v>125</v>
      </c>
      <c r="X92">
        <f t="shared" si="5"/>
        <v>13</v>
      </c>
      <c r="Y92"/>
      <c r="Z92"/>
      <c r="AA92"/>
      <c r="AB92" t="s">
        <v>881</v>
      </c>
      <c r="AC92">
        <v>1</v>
      </c>
      <c r="AD92"/>
      <c r="AE92"/>
    </row>
    <row r="93" spans="1:31" x14ac:dyDescent="0.2">
      <c r="A93" s="228"/>
      <c r="B93" t="s">
        <v>270</v>
      </c>
      <c r="C93">
        <v>89</v>
      </c>
      <c r="D93" t="s">
        <v>419</v>
      </c>
      <c r="E93" t="s">
        <v>417</v>
      </c>
      <c r="F93" t="s">
        <v>1182</v>
      </c>
      <c r="G93" t="s">
        <v>342</v>
      </c>
      <c r="H93" t="s">
        <v>40</v>
      </c>
      <c r="I93" t="s">
        <v>80</v>
      </c>
      <c r="J93">
        <v>10089</v>
      </c>
      <c r="K93" t="s">
        <v>418</v>
      </c>
      <c r="L93">
        <f t="shared" si="6"/>
        <v>6</v>
      </c>
      <c r="M93">
        <f t="shared" si="7"/>
        <v>8</v>
      </c>
      <c r="N93" t="s">
        <v>1344</v>
      </c>
      <c r="O93" t="s">
        <v>886</v>
      </c>
      <c r="P93" t="s">
        <v>10</v>
      </c>
      <c r="Q93" t="s">
        <v>11</v>
      </c>
      <c r="R93"/>
      <c r="S93" t="s">
        <v>2285</v>
      </c>
      <c r="T93" t="s">
        <v>985</v>
      </c>
      <c r="U93" t="s">
        <v>418</v>
      </c>
      <c r="V93"/>
      <c r="W93" t="s">
        <v>125</v>
      </c>
      <c r="X93">
        <f t="shared" si="5"/>
        <v>13</v>
      </c>
      <c r="Y93"/>
      <c r="Z93"/>
      <c r="AA93"/>
      <c r="AB93" t="s">
        <v>881</v>
      </c>
      <c r="AC93">
        <v>1</v>
      </c>
      <c r="AD93"/>
      <c r="AE93"/>
    </row>
    <row r="94" spans="1:31" x14ac:dyDescent="0.2">
      <c r="A94" s="228"/>
      <c r="B94" t="s">
        <v>2104</v>
      </c>
      <c r="C94">
        <v>90</v>
      </c>
      <c r="D94" t="s">
        <v>423</v>
      </c>
      <c r="E94" t="s">
        <v>420</v>
      </c>
      <c r="F94" t="s">
        <v>899</v>
      </c>
      <c r="G94" t="s">
        <v>342</v>
      </c>
      <c r="H94" t="s">
        <v>40</v>
      </c>
      <c r="I94" t="s">
        <v>81</v>
      </c>
      <c r="J94">
        <v>10090</v>
      </c>
      <c r="K94" t="s">
        <v>421</v>
      </c>
      <c r="L94">
        <f t="shared" si="6"/>
        <v>6</v>
      </c>
      <c r="M94">
        <f t="shared" si="7"/>
        <v>9</v>
      </c>
      <c r="N94" t="s">
        <v>1345</v>
      </c>
      <c r="O94" t="s">
        <v>886</v>
      </c>
      <c r="P94" t="s">
        <v>422</v>
      </c>
      <c r="Q94" t="s">
        <v>11</v>
      </c>
      <c r="R94"/>
      <c r="S94" t="s">
        <v>2285</v>
      </c>
      <c r="T94" t="s">
        <v>985</v>
      </c>
      <c r="U94" t="s">
        <v>421</v>
      </c>
      <c r="V94" s="229" t="s">
        <v>2220</v>
      </c>
      <c r="W94" t="s">
        <v>125</v>
      </c>
      <c r="X94">
        <f t="shared" si="5"/>
        <v>13</v>
      </c>
      <c r="Y94"/>
      <c r="Z94"/>
      <c r="AA94"/>
      <c r="AB94" t="s">
        <v>881</v>
      </c>
      <c r="AC94">
        <v>1</v>
      </c>
      <c r="AD94"/>
      <c r="AE94"/>
    </row>
    <row r="95" spans="1:31" x14ac:dyDescent="0.2">
      <c r="A95" s="228"/>
      <c r="B95" t="s">
        <v>270</v>
      </c>
      <c r="C95">
        <v>91</v>
      </c>
      <c r="D95" t="s">
        <v>425</v>
      </c>
      <c r="E95" t="s">
        <v>424</v>
      </c>
      <c r="F95" t="s">
        <v>900</v>
      </c>
      <c r="G95" t="s">
        <v>342</v>
      </c>
      <c r="H95" t="s">
        <v>40</v>
      </c>
      <c r="I95" t="s">
        <v>81</v>
      </c>
      <c r="J95">
        <v>10091</v>
      </c>
      <c r="K95" t="s">
        <v>415</v>
      </c>
      <c r="L95">
        <f t="shared" si="6"/>
        <v>6</v>
      </c>
      <c r="M95">
        <f t="shared" si="7"/>
        <v>10</v>
      </c>
      <c r="N95" t="s">
        <v>1346</v>
      </c>
      <c r="O95" t="s">
        <v>886</v>
      </c>
      <c r="P95" t="s">
        <v>10</v>
      </c>
      <c r="Q95" t="s">
        <v>11</v>
      </c>
      <c r="R95"/>
      <c r="S95" t="s">
        <v>2285</v>
      </c>
      <c r="T95" t="s">
        <v>985</v>
      </c>
      <c r="U95" t="s">
        <v>415</v>
      </c>
      <c r="V95"/>
      <c r="W95" t="s">
        <v>125</v>
      </c>
      <c r="X95">
        <f t="shared" si="5"/>
        <v>13</v>
      </c>
      <c r="Y95"/>
      <c r="Z95"/>
      <c r="AA95"/>
      <c r="AB95" t="s">
        <v>881</v>
      </c>
      <c r="AC95">
        <v>1</v>
      </c>
      <c r="AD95"/>
      <c r="AE95"/>
    </row>
    <row r="96" spans="1:31" x14ac:dyDescent="0.2">
      <c r="A96" s="228"/>
      <c r="B96" t="s">
        <v>270</v>
      </c>
      <c r="C96">
        <v>92</v>
      </c>
      <c r="D96" t="s">
        <v>427</v>
      </c>
      <c r="E96" t="s">
        <v>426</v>
      </c>
      <c r="F96" t="s">
        <v>901</v>
      </c>
      <c r="G96" t="s">
        <v>342</v>
      </c>
      <c r="H96" t="s">
        <v>40</v>
      </c>
      <c r="I96" t="s">
        <v>81</v>
      </c>
      <c r="J96">
        <v>10092</v>
      </c>
      <c r="K96" t="s">
        <v>418</v>
      </c>
      <c r="L96">
        <f t="shared" si="6"/>
        <v>6</v>
      </c>
      <c r="M96">
        <f t="shared" si="7"/>
        <v>11</v>
      </c>
      <c r="N96" t="s">
        <v>1347</v>
      </c>
      <c r="O96" t="s">
        <v>886</v>
      </c>
      <c r="P96" t="s">
        <v>10</v>
      </c>
      <c r="Q96" t="s">
        <v>11</v>
      </c>
      <c r="R96"/>
      <c r="S96" t="s">
        <v>2285</v>
      </c>
      <c r="T96" t="s">
        <v>985</v>
      </c>
      <c r="U96" t="s">
        <v>418</v>
      </c>
      <c r="V96"/>
      <c r="W96" t="s">
        <v>125</v>
      </c>
      <c r="X96">
        <f t="shared" si="5"/>
        <v>13</v>
      </c>
      <c r="Y96"/>
      <c r="Z96"/>
      <c r="AA96"/>
      <c r="AB96" t="s">
        <v>881</v>
      </c>
      <c r="AC96">
        <v>1</v>
      </c>
      <c r="AD96"/>
      <c r="AE96"/>
    </row>
    <row r="97" spans="1:31" x14ac:dyDescent="0.2">
      <c r="A97" s="228"/>
      <c r="B97" t="s">
        <v>270</v>
      </c>
      <c r="C97">
        <v>93</v>
      </c>
      <c r="D97" t="s">
        <v>429</v>
      </c>
      <c r="E97" t="s">
        <v>428</v>
      </c>
      <c r="F97" t="s">
        <v>902</v>
      </c>
      <c r="G97" t="s">
        <v>342</v>
      </c>
      <c r="H97" t="s">
        <v>40</v>
      </c>
      <c r="I97" t="s">
        <v>80</v>
      </c>
      <c r="J97">
        <v>10093</v>
      </c>
      <c r="K97" t="s">
        <v>415</v>
      </c>
      <c r="L97">
        <f t="shared" si="6"/>
        <v>6</v>
      </c>
      <c r="M97">
        <f t="shared" si="7"/>
        <v>12</v>
      </c>
      <c r="N97" t="s">
        <v>1348</v>
      </c>
      <c r="O97" t="s">
        <v>886</v>
      </c>
      <c r="P97" t="s">
        <v>10</v>
      </c>
      <c r="Q97" t="s">
        <v>11</v>
      </c>
      <c r="R97"/>
      <c r="S97" t="s">
        <v>2285</v>
      </c>
      <c r="T97" t="s">
        <v>985</v>
      </c>
      <c r="U97" t="s">
        <v>415</v>
      </c>
      <c r="V97"/>
      <c r="W97" t="s">
        <v>123</v>
      </c>
      <c r="X97">
        <f t="shared" si="5"/>
        <v>11</v>
      </c>
      <c r="Y97"/>
      <c r="Z97"/>
      <c r="AA97"/>
      <c r="AB97" t="s">
        <v>881</v>
      </c>
      <c r="AC97">
        <v>1</v>
      </c>
      <c r="AD97"/>
      <c r="AE97"/>
    </row>
    <row r="98" spans="1:31" x14ac:dyDescent="0.2">
      <c r="A98" s="228"/>
      <c r="B98" t="s">
        <v>270</v>
      </c>
      <c r="C98">
        <v>94</v>
      </c>
      <c r="D98" t="s">
        <v>431</v>
      </c>
      <c r="E98" t="s">
        <v>430</v>
      </c>
      <c r="F98" t="s">
        <v>903</v>
      </c>
      <c r="G98" t="s">
        <v>342</v>
      </c>
      <c r="H98" t="s">
        <v>40</v>
      </c>
      <c r="I98" t="s">
        <v>80</v>
      </c>
      <c r="J98">
        <v>10094</v>
      </c>
      <c r="K98" t="s">
        <v>418</v>
      </c>
      <c r="L98">
        <f t="shared" si="6"/>
        <v>6</v>
      </c>
      <c r="M98">
        <f t="shared" si="7"/>
        <v>13</v>
      </c>
      <c r="N98" t="s">
        <v>1349</v>
      </c>
      <c r="O98" t="s">
        <v>886</v>
      </c>
      <c r="P98" t="s">
        <v>10</v>
      </c>
      <c r="Q98" t="s">
        <v>11</v>
      </c>
      <c r="R98"/>
      <c r="S98" t="s">
        <v>2285</v>
      </c>
      <c r="T98" t="s">
        <v>985</v>
      </c>
      <c r="U98" t="s">
        <v>418</v>
      </c>
      <c r="V98"/>
      <c r="W98" t="s">
        <v>123</v>
      </c>
      <c r="X98">
        <f t="shared" si="5"/>
        <v>11</v>
      </c>
      <c r="Y98"/>
      <c r="Z98"/>
      <c r="AA98"/>
      <c r="AB98" t="s">
        <v>881</v>
      </c>
      <c r="AC98">
        <v>1</v>
      </c>
      <c r="AD98"/>
      <c r="AE98"/>
    </row>
    <row r="99" spans="1:31" s="246" customFormat="1" x14ac:dyDescent="0.2">
      <c r="A99" s="244"/>
      <c r="B99" s="247" t="s">
        <v>2320</v>
      </c>
      <c r="C99" s="245">
        <v>95</v>
      </c>
      <c r="D99" s="245" t="s">
        <v>1118</v>
      </c>
      <c r="E99" s="245" t="s">
        <v>1119</v>
      </c>
      <c r="F99" s="245" t="s">
        <v>1183</v>
      </c>
      <c r="G99" s="247" t="s">
        <v>389</v>
      </c>
      <c r="H99" s="245" t="s">
        <v>385</v>
      </c>
      <c r="I99" s="245" t="s">
        <v>39</v>
      </c>
      <c r="J99" s="245">
        <v>10095</v>
      </c>
      <c r="K99" s="248" t="s">
        <v>1195</v>
      </c>
      <c r="L99" s="245">
        <f t="shared" si="6"/>
        <v>6</v>
      </c>
      <c r="M99" s="245">
        <f t="shared" si="7"/>
        <v>14</v>
      </c>
      <c r="N99" s="245" t="s">
        <v>1350</v>
      </c>
      <c r="O99" s="245" t="s">
        <v>886</v>
      </c>
      <c r="P99" s="245" t="s">
        <v>1120</v>
      </c>
      <c r="Q99" s="245" t="s">
        <v>88</v>
      </c>
      <c r="R99" s="245"/>
      <c r="S99" s="245" t="s">
        <v>2285</v>
      </c>
      <c r="T99" s="245" t="s">
        <v>985</v>
      </c>
      <c r="U99" s="245"/>
      <c r="V99" s="245"/>
      <c r="W99" s="245" t="s">
        <v>117</v>
      </c>
      <c r="X99" s="245">
        <f t="shared" si="5"/>
        <v>5</v>
      </c>
      <c r="Y99" s="245"/>
      <c r="Z99" s="245"/>
      <c r="AA99" s="245"/>
      <c r="AB99" s="245" t="s">
        <v>881</v>
      </c>
      <c r="AC99">
        <v>1</v>
      </c>
      <c r="AD99" s="245"/>
      <c r="AE99"/>
    </row>
    <row r="100" spans="1:31" s="246" customFormat="1" x14ac:dyDescent="0.2">
      <c r="A100" s="244"/>
      <c r="B100" s="247" t="s">
        <v>2320</v>
      </c>
      <c r="C100" s="245">
        <v>96</v>
      </c>
      <c r="D100" s="245" t="s">
        <v>1121</v>
      </c>
      <c r="E100" s="245" t="s">
        <v>1122</v>
      </c>
      <c r="F100" s="245" t="s">
        <v>1184</v>
      </c>
      <c r="G100" s="247" t="s">
        <v>2321</v>
      </c>
      <c r="H100" s="245" t="s">
        <v>385</v>
      </c>
      <c r="I100" s="245" t="s">
        <v>39</v>
      </c>
      <c r="J100" s="245">
        <v>10096</v>
      </c>
      <c r="K100" s="248" t="s">
        <v>1194</v>
      </c>
      <c r="L100" s="245">
        <f t="shared" si="6"/>
        <v>6</v>
      </c>
      <c r="M100" s="245">
        <f t="shared" si="7"/>
        <v>15</v>
      </c>
      <c r="N100" s="245" t="s">
        <v>1351</v>
      </c>
      <c r="O100" s="245" t="s">
        <v>886</v>
      </c>
      <c r="P100" s="245" t="s">
        <v>1123</v>
      </c>
      <c r="Q100" s="245" t="s">
        <v>88</v>
      </c>
      <c r="R100" s="245"/>
      <c r="S100" s="245" t="s">
        <v>2285</v>
      </c>
      <c r="T100" s="245" t="s">
        <v>985</v>
      </c>
      <c r="U100" s="245"/>
      <c r="V100" s="245"/>
      <c r="W100" s="245" t="s">
        <v>117</v>
      </c>
      <c r="X100" s="245">
        <f t="shared" si="5"/>
        <v>5</v>
      </c>
      <c r="Y100" s="245"/>
      <c r="Z100" s="245"/>
      <c r="AA100" s="245"/>
      <c r="AB100" s="245" t="s">
        <v>881</v>
      </c>
      <c r="AC100">
        <v>1</v>
      </c>
      <c r="AD100" s="245"/>
      <c r="AE100"/>
    </row>
    <row r="101" spans="1:31" x14ac:dyDescent="0.2">
      <c r="A101" s="228"/>
      <c r="B101" t="s">
        <v>100</v>
      </c>
      <c r="C101">
        <v>97</v>
      </c>
      <c r="D101"/>
      <c r="E101"/>
      <c r="F101"/>
      <c r="G101"/>
      <c r="H101"/>
      <c r="I101"/>
      <c r="J101">
        <v>10097</v>
      </c>
      <c r="K101"/>
      <c r="L101">
        <f t="shared" si="6"/>
        <v>7</v>
      </c>
      <c r="M101">
        <f t="shared" si="7"/>
        <v>0</v>
      </c>
      <c r="N101" t="s">
        <v>1368</v>
      </c>
      <c r="O101" t="s">
        <v>886</v>
      </c>
      <c r="P101"/>
      <c r="Q101"/>
      <c r="R101"/>
      <c r="S101"/>
      <c r="T101"/>
      <c r="U101"/>
      <c r="V101"/>
      <c r="W101" t="s">
        <v>150</v>
      </c>
      <c r="X101" t="e">
        <f t="shared" si="5"/>
        <v>#N/A</v>
      </c>
      <c r="Y101"/>
      <c r="Z101"/>
      <c r="AA101"/>
      <c r="AB101" t="s">
        <v>881</v>
      </c>
      <c r="AC101"/>
      <c r="AD101"/>
      <c r="AE101"/>
    </row>
    <row r="102" spans="1:31" s="246" customFormat="1" x14ac:dyDescent="0.2">
      <c r="A102" s="244"/>
      <c r="B102" s="247" t="s">
        <v>2320</v>
      </c>
      <c r="C102" s="245">
        <v>98</v>
      </c>
      <c r="D102" s="245" t="s">
        <v>1220</v>
      </c>
      <c r="E102" s="245" t="s">
        <v>1124</v>
      </c>
      <c r="F102" s="245" t="s">
        <v>1168</v>
      </c>
      <c r="G102" s="245" t="s">
        <v>342</v>
      </c>
      <c r="H102" s="245" t="s">
        <v>77</v>
      </c>
      <c r="I102" s="245" t="s">
        <v>80</v>
      </c>
      <c r="J102" s="245">
        <v>10098</v>
      </c>
      <c r="K102" s="245" t="s">
        <v>1125</v>
      </c>
      <c r="L102" s="245">
        <f t="shared" si="6"/>
        <v>7</v>
      </c>
      <c r="M102" s="245">
        <f t="shared" si="7"/>
        <v>1</v>
      </c>
      <c r="N102" s="245" t="s">
        <v>1369</v>
      </c>
      <c r="O102" s="245" t="s">
        <v>886</v>
      </c>
      <c r="P102" s="245" t="s">
        <v>95</v>
      </c>
      <c r="Q102" s="245" t="s">
        <v>85</v>
      </c>
      <c r="R102" s="245"/>
      <c r="S102" s="245" t="s">
        <v>2285</v>
      </c>
      <c r="T102" s="245" t="s">
        <v>985</v>
      </c>
      <c r="U102" s="245"/>
      <c r="V102" s="245"/>
      <c r="W102" s="245" t="s">
        <v>114</v>
      </c>
      <c r="X102" s="245">
        <f t="shared" si="5"/>
        <v>2</v>
      </c>
      <c r="Y102" s="245"/>
      <c r="Z102" s="245"/>
      <c r="AA102" s="245"/>
      <c r="AB102" s="245" t="s">
        <v>881</v>
      </c>
      <c r="AC102" s="265">
        <v>0</v>
      </c>
      <c r="AD102" s="245"/>
      <c r="AE102" s="245"/>
    </row>
    <row r="103" spans="1:31" s="246" customFormat="1" x14ac:dyDescent="0.2">
      <c r="A103" s="244"/>
      <c r="B103" s="247" t="s">
        <v>2320</v>
      </c>
      <c r="C103" s="245">
        <v>99</v>
      </c>
      <c r="D103" s="245" t="s">
        <v>1221</v>
      </c>
      <c r="E103" s="245" t="s">
        <v>1126</v>
      </c>
      <c r="F103" s="245" t="s">
        <v>1169</v>
      </c>
      <c r="G103" s="245" t="s">
        <v>342</v>
      </c>
      <c r="H103" s="245" t="s">
        <v>77</v>
      </c>
      <c r="I103" s="245" t="s">
        <v>80</v>
      </c>
      <c r="J103" s="245">
        <v>10099</v>
      </c>
      <c r="K103" s="245" t="s">
        <v>1127</v>
      </c>
      <c r="L103" s="245">
        <f t="shared" si="6"/>
        <v>7</v>
      </c>
      <c r="M103" s="245">
        <f t="shared" si="7"/>
        <v>2</v>
      </c>
      <c r="N103" s="245" t="s">
        <v>1370</v>
      </c>
      <c r="O103" s="245" t="s">
        <v>886</v>
      </c>
      <c r="P103" s="245" t="s">
        <v>95</v>
      </c>
      <c r="Q103" s="245" t="s">
        <v>85</v>
      </c>
      <c r="R103" s="245"/>
      <c r="S103" s="245" t="s">
        <v>2285</v>
      </c>
      <c r="T103" s="245" t="s">
        <v>985</v>
      </c>
      <c r="U103" s="245"/>
      <c r="V103" s="245"/>
      <c r="W103" s="245" t="s">
        <v>114</v>
      </c>
      <c r="X103" s="245">
        <f t="shared" si="5"/>
        <v>2</v>
      </c>
      <c r="Y103" s="245"/>
      <c r="Z103" s="245"/>
      <c r="AA103" s="245"/>
      <c r="AB103" s="245" t="s">
        <v>881</v>
      </c>
      <c r="AC103" s="265">
        <v>0</v>
      </c>
      <c r="AD103" s="245"/>
      <c r="AE103" s="245"/>
    </row>
    <row r="104" spans="1:31" x14ac:dyDescent="0.2">
      <c r="A104" s="228"/>
      <c r="B104" t="s">
        <v>2300</v>
      </c>
      <c r="C104">
        <v>100</v>
      </c>
      <c r="D104" t="s">
        <v>2297</v>
      </c>
      <c r="E104" t="s">
        <v>2298</v>
      </c>
      <c r="F104" t="s">
        <v>2308</v>
      </c>
      <c r="G104" t="s">
        <v>342</v>
      </c>
      <c r="H104" t="s">
        <v>77</v>
      </c>
      <c r="I104" t="s">
        <v>80</v>
      </c>
      <c r="J104">
        <v>10100</v>
      </c>
      <c r="K104" s="229" t="s">
        <v>2299</v>
      </c>
      <c r="L104">
        <f t="shared" si="6"/>
        <v>7</v>
      </c>
      <c r="M104">
        <f t="shared" si="7"/>
        <v>3</v>
      </c>
      <c r="N104" t="s">
        <v>1371</v>
      </c>
      <c r="O104" t="s">
        <v>886</v>
      </c>
      <c r="P104" t="s">
        <v>95</v>
      </c>
      <c r="Q104" t="s">
        <v>85</v>
      </c>
      <c r="R104"/>
      <c r="S104" t="s">
        <v>2285</v>
      </c>
      <c r="T104" t="s">
        <v>985</v>
      </c>
      <c r="U104"/>
      <c r="V104"/>
      <c r="W104" t="s">
        <v>123</v>
      </c>
      <c r="X104">
        <f t="shared" si="5"/>
        <v>11</v>
      </c>
      <c r="Y104"/>
      <c r="Z104"/>
      <c r="AA104"/>
      <c r="AB104" t="s">
        <v>881</v>
      </c>
      <c r="AC104">
        <v>1</v>
      </c>
      <c r="AD104"/>
      <c r="AE104"/>
    </row>
    <row r="105" spans="1:31" x14ac:dyDescent="0.2">
      <c r="A105" s="228"/>
      <c r="B105" t="s">
        <v>100</v>
      </c>
      <c r="C105">
        <v>101</v>
      </c>
      <c r="D105"/>
      <c r="E105"/>
      <c r="F105"/>
      <c r="G105"/>
      <c r="H105"/>
      <c r="I105"/>
      <c r="J105">
        <v>10101</v>
      </c>
      <c r="K105"/>
      <c r="L105">
        <f t="shared" si="6"/>
        <v>7</v>
      </c>
      <c r="M105">
        <f t="shared" si="7"/>
        <v>4</v>
      </c>
      <c r="N105" t="s">
        <v>1372</v>
      </c>
      <c r="O105" t="s">
        <v>886</v>
      </c>
      <c r="P105"/>
      <c r="Q105"/>
      <c r="R105"/>
      <c r="S105"/>
      <c r="T105"/>
      <c r="U105"/>
      <c r="V105"/>
      <c r="W105" t="s">
        <v>150</v>
      </c>
      <c r="X105" t="e">
        <f t="shared" si="5"/>
        <v>#N/A</v>
      </c>
      <c r="Y105"/>
      <c r="Z105"/>
      <c r="AA105"/>
      <c r="AB105" t="s">
        <v>881</v>
      </c>
      <c r="AC105"/>
      <c r="AD105"/>
      <c r="AE105"/>
    </row>
    <row r="106" spans="1:31" x14ac:dyDescent="0.2">
      <c r="A106" s="228"/>
      <c r="B106" t="s">
        <v>100</v>
      </c>
      <c r="C106">
        <v>102</v>
      </c>
      <c r="D106"/>
      <c r="E106"/>
      <c r="F106"/>
      <c r="G106"/>
      <c r="H106"/>
      <c r="I106"/>
      <c r="J106">
        <v>10102</v>
      </c>
      <c r="K106"/>
      <c r="L106">
        <f t="shared" si="6"/>
        <v>7</v>
      </c>
      <c r="M106">
        <f t="shared" si="7"/>
        <v>5</v>
      </c>
      <c r="N106" t="s">
        <v>1373</v>
      </c>
      <c r="O106" t="s">
        <v>886</v>
      </c>
      <c r="P106"/>
      <c r="Q106"/>
      <c r="R106"/>
      <c r="S106"/>
      <c r="T106"/>
      <c r="U106"/>
      <c r="V106"/>
      <c r="W106" t="s">
        <v>150</v>
      </c>
      <c r="X106" t="e">
        <f t="shared" si="5"/>
        <v>#N/A</v>
      </c>
      <c r="Y106"/>
      <c r="Z106"/>
      <c r="AA106"/>
      <c r="AB106" t="s">
        <v>881</v>
      </c>
      <c r="AC106"/>
      <c r="AD106"/>
      <c r="AE106"/>
    </row>
    <row r="107" spans="1:31" x14ac:dyDescent="0.2">
      <c r="A107" s="228"/>
      <c r="B107" t="s">
        <v>100</v>
      </c>
      <c r="C107">
        <v>103</v>
      </c>
      <c r="D107"/>
      <c r="E107"/>
      <c r="F107"/>
      <c r="G107"/>
      <c r="H107"/>
      <c r="I107"/>
      <c r="J107">
        <v>10103</v>
      </c>
      <c r="K107"/>
      <c r="L107">
        <f t="shared" si="6"/>
        <v>7</v>
      </c>
      <c r="M107">
        <f t="shared" si="7"/>
        <v>6</v>
      </c>
      <c r="N107" t="s">
        <v>1374</v>
      </c>
      <c r="O107" t="s">
        <v>886</v>
      </c>
      <c r="P107"/>
      <c r="Q107"/>
      <c r="R107"/>
      <c r="S107"/>
      <c r="T107"/>
      <c r="U107"/>
      <c r="V107"/>
      <c r="W107" t="s">
        <v>150</v>
      </c>
      <c r="X107" t="e">
        <f t="shared" si="5"/>
        <v>#N/A</v>
      </c>
      <c r="Y107"/>
      <c r="Z107"/>
      <c r="AA107"/>
      <c r="AB107" t="s">
        <v>881</v>
      </c>
      <c r="AC107"/>
      <c r="AD107"/>
      <c r="AE107"/>
    </row>
    <row r="108" spans="1:31" x14ac:dyDescent="0.2">
      <c r="A108" s="228"/>
      <c r="B108" t="s">
        <v>100</v>
      </c>
      <c r="C108">
        <v>104</v>
      </c>
      <c r="D108"/>
      <c r="E108"/>
      <c r="F108"/>
      <c r="G108"/>
      <c r="H108"/>
      <c r="I108"/>
      <c r="J108">
        <v>10104</v>
      </c>
      <c r="K108"/>
      <c r="L108">
        <f t="shared" si="6"/>
        <v>7</v>
      </c>
      <c r="M108">
        <f t="shared" si="7"/>
        <v>7</v>
      </c>
      <c r="N108" t="s">
        <v>1375</v>
      </c>
      <c r="O108" t="s">
        <v>886</v>
      </c>
      <c r="P108"/>
      <c r="Q108"/>
      <c r="R108"/>
      <c r="S108"/>
      <c r="T108"/>
      <c r="U108"/>
      <c r="V108"/>
      <c r="W108" t="s">
        <v>150</v>
      </c>
      <c r="X108" t="e">
        <f t="shared" si="5"/>
        <v>#N/A</v>
      </c>
      <c r="Y108"/>
      <c r="Z108"/>
      <c r="AA108"/>
      <c r="AB108" t="s">
        <v>881</v>
      </c>
      <c r="AC108"/>
      <c r="AD108"/>
      <c r="AE108"/>
    </row>
    <row r="109" spans="1:31" x14ac:dyDescent="0.2">
      <c r="A109" s="228"/>
      <c r="B109" t="s">
        <v>100</v>
      </c>
      <c r="C109">
        <v>105</v>
      </c>
      <c r="D109"/>
      <c r="E109"/>
      <c r="F109"/>
      <c r="G109"/>
      <c r="H109"/>
      <c r="I109"/>
      <c r="J109">
        <v>10105</v>
      </c>
      <c r="K109"/>
      <c r="L109">
        <f t="shared" si="6"/>
        <v>7</v>
      </c>
      <c r="M109">
        <f t="shared" si="7"/>
        <v>8</v>
      </c>
      <c r="N109" t="s">
        <v>1360</v>
      </c>
      <c r="O109" t="s">
        <v>886</v>
      </c>
      <c r="P109"/>
      <c r="Q109"/>
      <c r="R109"/>
      <c r="S109"/>
      <c r="T109"/>
      <c r="U109"/>
      <c r="V109"/>
      <c r="W109" t="s">
        <v>150</v>
      </c>
      <c r="X109" t="e">
        <f t="shared" si="5"/>
        <v>#N/A</v>
      </c>
      <c r="Y109"/>
      <c r="Z109"/>
      <c r="AA109"/>
      <c r="AB109" t="s">
        <v>881</v>
      </c>
      <c r="AC109"/>
      <c r="AD109"/>
      <c r="AE109"/>
    </row>
    <row r="110" spans="1:31" x14ac:dyDescent="0.2">
      <c r="A110" s="228"/>
      <c r="B110" t="s">
        <v>100</v>
      </c>
      <c r="C110">
        <v>106</v>
      </c>
      <c r="D110"/>
      <c r="E110"/>
      <c r="F110"/>
      <c r="G110"/>
      <c r="H110"/>
      <c r="I110"/>
      <c r="J110">
        <v>10106</v>
      </c>
      <c r="K110"/>
      <c r="L110">
        <f t="shared" si="6"/>
        <v>7</v>
      </c>
      <c r="M110">
        <f t="shared" si="7"/>
        <v>9</v>
      </c>
      <c r="N110" t="s">
        <v>1361</v>
      </c>
      <c r="O110" t="s">
        <v>886</v>
      </c>
      <c r="P110"/>
      <c r="Q110"/>
      <c r="R110"/>
      <c r="S110"/>
      <c r="T110"/>
      <c r="U110"/>
      <c r="V110"/>
      <c r="W110" t="s">
        <v>150</v>
      </c>
      <c r="X110" t="e">
        <f t="shared" si="5"/>
        <v>#N/A</v>
      </c>
      <c r="Y110"/>
      <c r="Z110"/>
      <c r="AA110"/>
      <c r="AB110" t="s">
        <v>881</v>
      </c>
      <c r="AC110"/>
      <c r="AD110"/>
      <c r="AE110"/>
    </row>
    <row r="111" spans="1:31" x14ac:dyDescent="0.2">
      <c r="A111" s="228"/>
      <c r="B111" t="s">
        <v>100</v>
      </c>
      <c r="C111">
        <v>107</v>
      </c>
      <c r="D111"/>
      <c r="E111"/>
      <c r="F111"/>
      <c r="G111"/>
      <c r="H111"/>
      <c r="I111"/>
      <c r="J111">
        <v>10107</v>
      </c>
      <c r="K111"/>
      <c r="L111">
        <f t="shared" si="6"/>
        <v>7</v>
      </c>
      <c r="M111">
        <f t="shared" si="7"/>
        <v>10</v>
      </c>
      <c r="N111" t="s">
        <v>1362</v>
      </c>
      <c r="O111" t="s">
        <v>886</v>
      </c>
      <c r="P111"/>
      <c r="Q111"/>
      <c r="R111"/>
      <c r="S111"/>
      <c r="T111"/>
      <c r="U111"/>
      <c r="V111"/>
      <c r="W111" t="s">
        <v>150</v>
      </c>
      <c r="X111" t="e">
        <f t="shared" si="5"/>
        <v>#N/A</v>
      </c>
      <c r="Y111"/>
      <c r="Z111"/>
      <c r="AA111"/>
      <c r="AB111" t="s">
        <v>881</v>
      </c>
      <c r="AC111"/>
      <c r="AD111"/>
      <c r="AE111"/>
    </row>
    <row r="112" spans="1:31" x14ac:dyDescent="0.2">
      <c r="A112" s="228"/>
      <c r="B112" t="s">
        <v>100</v>
      </c>
      <c r="C112">
        <v>108</v>
      </c>
      <c r="D112"/>
      <c r="E112"/>
      <c r="F112"/>
      <c r="G112"/>
      <c r="H112"/>
      <c r="I112"/>
      <c r="J112">
        <v>10108</v>
      </c>
      <c r="K112"/>
      <c r="L112">
        <f t="shared" si="6"/>
        <v>7</v>
      </c>
      <c r="M112">
        <f t="shared" si="7"/>
        <v>11</v>
      </c>
      <c r="N112" t="s">
        <v>1363</v>
      </c>
      <c r="O112" t="s">
        <v>886</v>
      </c>
      <c r="P112"/>
      <c r="Q112"/>
      <c r="R112"/>
      <c r="S112"/>
      <c r="T112"/>
      <c r="U112"/>
      <c r="V112"/>
      <c r="W112" t="s">
        <v>150</v>
      </c>
      <c r="X112" t="e">
        <f t="shared" si="5"/>
        <v>#N/A</v>
      </c>
      <c r="Y112"/>
      <c r="Z112"/>
      <c r="AA112"/>
      <c r="AB112" t="s">
        <v>881</v>
      </c>
      <c r="AC112"/>
      <c r="AD112"/>
      <c r="AE112"/>
    </row>
    <row r="113" spans="1:31" x14ac:dyDescent="0.2">
      <c r="A113" s="228"/>
      <c r="B113" t="s">
        <v>100</v>
      </c>
      <c r="C113">
        <v>109</v>
      </c>
      <c r="D113"/>
      <c r="E113"/>
      <c r="F113"/>
      <c r="G113"/>
      <c r="H113"/>
      <c r="I113"/>
      <c r="J113">
        <v>10109</v>
      </c>
      <c r="K113"/>
      <c r="L113">
        <f t="shared" si="6"/>
        <v>7</v>
      </c>
      <c r="M113">
        <f t="shared" si="7"/>
        <v>12</v>
      </c>
      <c r="N113" t="s">
        <v>1364</v>
      </c>
      <c r="O113" t="s">
        <v>886</v>
      </c>
      <c r="P113"/>
      <c r="Q113"/>
      <c r="R113"/>
      <c r="S113"/>
      <c r="T113"/>
      <c r="U113"/>
      <c r="V113"/>
      <c r="W113" t="s">
        <v>150</v>
      </c>
      <c r="X113" t="e">
        <f t="shared" si="5"/>
        <v>#N/A</v>
      </c>
      <c r="Y113"/>
      <c r="Z113"/>
      <c r="AA113"/>
      <c r="AB113" t="s">
        <v>881</v>
      </c>
      <c r="AC113"/>
      <c r="AD113"/>
      <c r="AE113"/>
    </row>
    <row r="114" spans="1:31" x14ac:dyDescent="0.2">
      <c r="A114" s="228"/>
      <c r="B114" t="s">
        <v>100</v>
      </c>
      <c r="C114">
        <v>110</v>
      </c>
      <c r="D114"/>
      <c r="E114"/>
      <c r="F114"/>
      <c r="G114"/>
      <c r="H114"/>
      <c r="I114"/>
      <c r="J114">
        <v>10110</v>
      </c>
      <c r="K114"/>
      <c r="L114">
        <f t="shared" si="6"/>
        <v>7</v>
      </c>
      <c r="M114">
        <f t="shared" si="7"/>
        <v>13</v>
      </c>
      <c r="N114" t="s">
        <v>1365</v>
      </c>
      <c r="O114" t="s">
        <v>886</v>
      </c>
      <c r="P114"/>
      <c r="Q114"/>
      <c r="R114"/>
      <c r="S114"/>
      <c r="T114"/>
      <c r="U114"/>
      <c r="V114"/>
      <c r="W114" t="s">
        <v>150</v>
      </c>
      <c r="X114" t="e">
        <f t="shared" si="5"/>
        <v>#N/A</v>
      </c>
      <c r="Y114"/>
      <c r="Z114"/>
      <c r="AA114"/>
      <c r="AB114" t="s">
        <v>881</v>
      </c>
      <c r="AC114"/>
      <c r="AD114"/>
      <c r="AE114"/>
    </row>
    <row r="115" spans="1:31" x14ac:dyDescent="0.2">
      <c r="A115" s="228"/>
      <c r="B115" t="s">
        <v>100</v>
      </c>
      <c r="C115">
        <v>111</v>
      </c>
      <c r="D115"/>
      <c r="E115"/>
      <c r="F115"/>
      <c r="G115"/>
      <c r="H115"/>
      <c r="I115"/>
      <c r="J115">
        <v>10111</v>
      </c>
      <c r="K115"/>
      <c r="L115">
        <f t="shared" si="6"/>
        <v>7</v>
      </c>
      <c r="M115">
        <f t="shared" si="7"/>
        <v>14</v>
      </c>
      <c r="N115" t="s">
        <v>1366</v>
      </c>
      <c r="O115" t="s">
        <v>886</v>
      </c>
      <c r="P115"/>
      <c r="Q115"/>
      <c r="R115"/>
      <c r="S115"/>
      <c r="T115"/>
      <c r="U115"/>
      <c r="V115"/>
      <c r="W115" t="s">
        <v>150</v>
      </c>
      <c r="X115" t="e">
        <f t="shared" si="5"/>
        <v>#N/A</v>
      </c>
      <c r="Y115"/>
      <c r="Z115"/>
      <c r="AA115"/>
      <c r="AB115" t="s">
        <v>881</v>
      </c>
      <c r="AC115"/>
      <c r="AD115"/>
      <c r="AE115"/>
    </row>
    <row r="116" spans="1:31" x14ac:dyDescent="0.2">
      <c r="A116" s="228"/>
      <c r="B116" t="s">
        <v>276</v>
      </c>
      <c r="C116">
        <v>112</v>
      </c>
      <c r="D116" t="s">
        <v>1222</v>
      </c>
      <c r="E116" t="s">
        <v>1248</v>
      </c>
      <c r="F116" t="s">
        <v>1255</v>
      </c>
      <c r="G116" s="229" t="s">
        <v>342</v>
      </c>
      <c r="H116" s="229" t="s">
        <v>40</v>
      </c>
      <c r="I116" t="s">
        <v>80</v>
      </c>
      <c r="J116">
        <v>10112</v>
      </c>
      <c r="K116" t="s">
        <v>1223</v>
      </c>
      <c r="L116">
        <f t="shared" si="6"/>
        <v>7</v>
      </c>
      <c r="M116">
        <f t="shared" si="7"/>
        <v>15</v>
      </c>
      <c r="N116" t="s">
        <v>1367</v>
      </c>
      <c r="O116" t="s">
        <v>886</v>
      </c>
      <c r="P116" t="s">
        <v>1224</v>
      </c>
      <c r="Q116" t="s">
        <v>11</v>
      </c>
      <c r="R116"/>
      <c r="S116" t="s">
        <v>2285</v>
      </c>
      <c r="T116" t="s">
        <v>985</v>
      </c>
      <c r="U116"/>
      <c r="V116"/>
      <c r="W116" t="s">
        <v>121</v>
      </c>
      <c r="X116">
        <f t="shared" si="5"/>
        <v>9</v>
      </c>
      <c r="Y116"/>
      <c r="Z116"/>
      <c r="AA116"/>
      <c r="AB116" t="s">
        <v>881</v>
      </c>
      <c r="AC116">
        <v>1</v>
      </c>
      <c r="AD116"/>
      <c r="AE116"/>
    </row>
    <row r="117" spans="1:31" x14ac:dyDescent="0.2">
      <c r="A117" s="228"/>
      <c r="B117" t="s">
        <v>100</v>
      </c>
      <c r="C117">
        <v>113</v>
      </c>
      <c r="D117"/>
      <c r="E117"/>
      <c r="F117"/>
      <c r="G117"/>
      <c r="H117"/>
      <c r="I117"/>
      <c r="J117">
        <v>10113</v>
      </c>
      <c r="K117"/>
      <c r="L117">
        <f t="shared" si="6"/>
        <v>8</v>
      </c>
      <c r="M117">
        <f t="shared" si="7"/>
        <v>0</v>
      </c>
      <c r="N117" t="s">
        <v>1384</v>
      </c>
      <c r="O117" t="s">
        <v>886</v>
      </c>
      <c r="P117"/>
      <c r="Q117"/>
      <c r="R117"/>
      <c r="S117"/>
      <c r="T117"/>
      <c r="U117"/>
      <c r="V117"/>
      <c r="W117" t="s">
        <v>150</v>
      </c>
      <c r="X117" t="e">
        <f t="shared" si="5"/>
        <v>#N/A</v>
      </c>
      <c r="Y117"/>
      <c r="Z117"/>
      <c r="AA117"/>
      <c r="AB117" t="s">
        <v>881</v>
      </c>
      <c r="AC117"/>
      <c r="AD117"/>
      <c r="AE117"/>
    </row>
    <row r="118" spans="1:31" x14ac:dyDescent="0.2">
      <c r="A118" s="228"/>
      <c r="B118" t="s">
        <v>100</v>
      </c>
      <c r="C118">
        <v>114</v>
      </c>
      <c r="D118"/>
      <c r="E118"/>
      <c r="F118"/>
      <c r="G118"/>
      <c r="H118"/>
      <c r="I118"/>
      <c r="J118">
        <v>10114</v>
      </c>
      <c r="K118"/>
      <c r="L118">
        <f t="shared" si="6"/>
        <v>8</v>
      </c>
      <c r="M118">
        <f t="shared" si="7"/>
        <v>1</v>
      </c>
      <c r="N118" t="s">
        <v>1385</v>
      </c>
      <c r="O118" t="s">
        <v>886</v>
      </c>
      <c r="P118"/>
      <c r="Q118"/>
      <c r="R118"/>
      <c r="S118"/>
      <c r="T118"/>
      <c r="U118"/>
      <c r="V118"/>
      <c r="W118" t="s">
        <v>150</v>
      </c>
      <c r="X118" t="e">
        <f t="shared" si="5"/>
        <v>#N/A</v>
      </c>
      <c r="Y118"/>
      <c r="Z118"/>
      <c r="AA118"/>
      <c r="AB118" t="s">
        <v>881</v>
      </c>
      <c r="AC118"/>
      <c r="AD118"/>
      <c r="AE118"/>
    </row>
    <row r="119" spans="1:31" x14ac:dyDescent="0.2">
      <c r="A119" s="228"/>
      <c r="B119" t="s">
        <v>100</v>
      </c>
      <c r="C119">
        <v>115</v>
      </c>
      <c r="D119"/>
      <c r="E119"/>
      <c r="F119"/>
      <c r="G119"/>
      <c r="H119"/>
      <c r="I119"/>
      <c r="J119">
        <v>10115</v>
      </c>
      <c r="K119"/>
      <c r="L119">
        <f t="shared" si="6"/>
        <v>8</v>
      </c>
      <c r="M119">
        <f t="shared" si="7"/>
        <v>2</v>
      </c>
      <c r="N119" t="s">
        <v>1386</v>
      </c>
      <c r="O119" t="s">
        <v>886</v>
      </c>
      <c r="P119"/>
      <c r="Q119"/>
      <c r="R119"/>
      <c r="S119"/>
      <c r="T119"/>
      <c r="U119"/>
      <c r="V119"/>
      <c r="W119" t="s">
        <v>150</v>
      </c>
      <c r="X119" t="e">
        <f t="shared" si="5"/>
        <v>#N/A</v>
      </c>
      <c r="Y119"/>
      <c r="Z119"/>
      <c r="AA119"/>
      <c r="AB119" t="s">
        <v>881</v>
      </c>
      <c r="AC119"/>
      <c r="AD119"/>
      <c r="AE119"/>
    </row>
    <row r="120" spans="1:31" x14ac:dyDescent="0.2">
      <c r="A120" s="228"/>
      <c r="B120" t="s">
        <v>100</v>
      </c>
      <c r="C120">
        <v>116</v>
      </c>
      <c r="D120"/>
      <c r="E120"/>
      <c r="F120"/>
      <c r="G120"/>
      <c r="H120"/>
      <c r="I120"/>
      <c r="J120">
        <v>10116</v>
      </c>
      <c r="K120"/>
      <c r="L120">
        <f t="shared" si="6"/>
        <v>8</v>
      </c>
      <c r="M120">
        <f t="shared" si="7"/>
        <v>3</v>
      </c>
      <c r="N120" t="s">
        <v>1387</v>
      </c>
      <c r="O120" t="s">
        <v>886</v>
      </c>
      <c r="P120"/>
      <c r="Q120"/>
      <c r="R120"/>
      <c r="S120"/>
      <c r="T120"/>
      <c r="U120"/>
      <c r="V120"/>
      <c r="W120" t="s">
        <v>150</v>
      </c>
      <c r="X120" t="e">
        <f t="shared" si="5"/>
        <v>#N/A</v>
      </c>
      <c r="Y120"/>
      <c r="Z120"/>
      <c r="AA120"/>
      <c r="AB120" t="s">
        <v>881</v>
      </c>
      <c r="AC120"/>
      <c r="AD120"/>
      <c r="AE120"/>
    </row>
    <row r="121" spans="1:31" x14ac:dyDescent="0.2">
      <c r="A121" s="228"/>
      <c r="B121" t="s">
        <v>100</v>
      </c>
      <c r="C121">
        <v>117</v>
      </c>
      <c r="D121"/>
      <c r="E121"/>
      <c r="F121"/>
      <c r="G121"/>
      <c r="H121"/>
      <c r="I121"/>
      <c r="J121">
        <v>10117</v>
      </c>
      <c r="K121"/>
      <c r="L121">
        <f t="shared" si="6"/>
        <v>8</v>
      </c>
      <c r="M121">
        <f t="shared" si="7"/>
        <v>4</v>
      </c>
      <c r="N121" t="s">
        <v>1388</v>
      </c>
      <c r="O121" t="s">
        <v>886</v>
      </c>
      <c r="P121"/>
      <c r="Q121"/>
      <c r="R121"/>
      <c r="S121"/>
      <c r="T121"/>
      <c r="U121"/>
      <c r="V121"/>
      <c r="W121" t="s">
        <v>150</v>
      </c>
      <c r="X121" t="e">
        <f t="shared" si="5"/>
        <v>#N/A</v>
      </c>
      <c r="Y121"/>
      <c r="Z121"/>
      <c r="AA121"/>
      <c r="AB121" t="s">
        <v>881</v>
      </c>
      <c r="AC121"/>
      <c r="AD121"/>
      <c r="AE121"/>
    </row>
    <row r="122" spans="1:31" x14ac:dyDescent="0.2">
      <c r="A122" s="228"/>
      <c r="B122" t="s">
        <v>100</v>
      </c>
      <c r="C122">
        <v>118</v>
      </c>
      <c r="D122"/>
      <c r="E122"/>
      <c r="F122"/>
      <c r="G122"/>
      <c r="H122"/>
      <c r="I122"/>
      <c r="J122">
        <v>10118</v>
      </c>
      <c r="K122"/>
      <c r="L122">
        <f t="shared" si="6"/>
        <v>8</v>
      </c>
      <c r="M122">
        <f t="shared" si="7"/>
        <v>5</v>
      </c>
      <c r="N122" t="s">
        <v>1389</v>
      </c>
      <c r="O122" t="s">
        <v>886</v>
      </c>
      <c r="P122"/>
      <c r="Q122"/>
      <c r="R122"/>
      <c r="S122"/>
      <c r="T122"/>
      <c r="U122"/>
      <c r="V122"/>
      <c r="W122" t="s">
        <v>150</v>
      </c>
      <c r="X122" t="e">
        <f t="shared" si="5"/>
        <v>#N/A</v>
      </c>
      <c r="Y122"/>
      <c r="Z122"/>
      <c r="AA122"/>
      <c r="AB122" t="s">
        <v>881</v>
      </c>
      <c r="AC122"/>
      <c r="AD122"/>
      <c r="AE122"/>
    </row>
    <row r="123" spans="1:31" x14ac:dyDescent="0.2">
      <c r="A123" s="228"/>
      <c r="B123" t="s">
        <v>100</v>
      </c>
      <c r="C123">
        <v>119</v>
      </c>
      <c r="D123"/>
      <c r="E123"/>
      <c r="F123"/>
      <c r="G123"/>
      <c r="H123"/>
      <c r="I123"/>
      <c r="J123">
        <v>10119</v>
      </c>
      <c r="K123"/>
      <c r="L123">
        <f t="shared" si="6"/>
        <v>8</v>
      </c>
      <c r="M123">
        <f t="shared" si="7"/>
        <v>6</v>
      </c>
      <c r="N123" t="s">
        <v>1390</v>
      </c>
      <c r="O123" t="s">
        <v>886</v>
      </c>
      <c r="P123"/>
      <c r="Q123"/>
      <c r="R123"/>
      <c r="S123"/>
      <c r="T123"/>
      <c r="U123"/>
      <c r="V123"/>
      <c r="W123" t="s">
        <v>150</v>
      </c>
      <c r="X123" t="e">
        <f t="shared" si="5"/>
        <v>#N/A</v>
      </c>
      <c r="Y123"/>
      <c r="Z123"/>
      <c r="AA123"/>
      <c r="AB123" t="s">
        <v>881</v>
      </c>
      <c r="AC123"/>
      <c r="AD123"/>
      <c r="AE123"/>
    </row>
    <row r="124" spans="1:31" x14ac:dyDescent="0.2">
      <c r="A124" s="228"/>
      <c r="B124" t="s">
        <v>100</v>
      </c>
      <c r="C124">
        <v>120</v>
      </c>
      <c r="D124"/>
      <c r="E124"/>
      <c r="F124"/>
      <c r="G124"/>
      <c r="H124"/>
      <c r="I124"/>
      <c r="J124">
        <v>10120</v>
      </c>
      <c r="K124"/>
      <c r="L124">
        <f t="shared" si="6"/>
        <v>8</v>
      </c>
      <c r="M124">
        <f t="shared" si="7"/>
        <v>7</v>
      </c>
      <c r="N124" t="s">
        <v>1391</v>
      </c>
      <c r="O124" t="s">
        <v>886</v>
      </c>
      <c r="P124"/>
      <c r="Q124"/>
      <c r="R124"/>
      <c r="S124"/>
      <c r="T124"/>
      <c r="U124"/>
      <c r="V124"/>
      <c r="W124" t="s">
        <v>150</v>
      </c>
      <c r="X124" t="e">
        <f t="shared" si="5"/>
        <v>#N/A</v>
      </c>
      <c r="Y124"/>
      <c r="Z124"/>
      <c r="AA124"/>
      <c r="AB124" t="s">
        <v>881</v>
      </c>
      <c r="AC124"/>
      <c r="AD124"/>
      <c r="AE124"/>
    </row>
    <row r="125" spans="1:31" x14ac:dyDescent="0.2">
      <c r="A125" s="228"/>
      <c r="B125" t="s">
        <v>100</v>
      </c>
      <c r="C125">
        <v>121</v>
      </c>
      <c r="D125"/>
      <c r="E125"/>
      <c r="F125"/>
      <c r="G125"/>
      <c r="H125"/>
      <c r="I125"/>
      <c r="J125">
        <v>10121</v>
      </c>
      <c r="K125"/>
      <c r="L125">
        <f t="shared" si="6"/>
        <v>8</v>
      </c>
      <c r="M125">
        <f t="shared" si="7"/>
        <v>8</v>
      </c>
      <c r="N125" t="s">
        <v>1376</v>
      </c>
      <c r="O125" t="s">
        <v>886</v>
      </c>
      <c r="P125"/>
      <c r="Q125"/>
      <c r="R125"/>
      <c r="S125"/>
      <c r="T125"/>
      <c r="U125"/>
      <c r="V125"/>
      <c r="W125" t="s">
        <v>150</v>
      </c>
      <c r="X125" t="e">
        <f t="shared" si="5"/>
        <v>#N/A</v>
      </c>
      <c r="Y125"/>
      <c r="Z125"/>
      <c r="AA125"/>
      <c r="AB125" t="s">
        <v>881</v>
      </c>
      <c r="AC125"/>
      <c r="AD125"/>
      <c r="AE125"/>
    </row>
    <row r="126" spans="1:31" x14ac:dyDescent="0.2">
      <c r="A126" s="228"/>
      <c r="B126" t="s">
        <v>100</v>
      </c>
      <c r="C126">
        <v>122</v>
      </c>
      <c r="D126"/>
      <c r="E126"/>
      <c r="F126"/>
      <c r="G126"/>
      <c r="H126"/>
      <c r="I126"/>
      <c r="J126">
        <v>10122</v>
      </c>
      <c r="K126"/>
      <c r="L126">
        <f t="shared" si="6"/>
        <v>8</v>
      </c>
      <c r="M126">
        <f t="shared" si="7"/>
        <v>9</v>
      </c>
      <c r="N126" t="s">
        <v>1377</v>
      </c>
      <c r="O126" t="s">
        <v>886</v>
      </c>
      <c r="P126"/>
      <c r="Q126"/>
      <c r="R126"/>
      <c r="S126"/>
      <c r="T126"/>
      <c r="U126"/>
      <c r="V126"/>
      <c r="W126" t="s">
        <v>150</v>
      </c>
      <c r="X126" t="e">
        <f t="shared" si="5"/>
        <v>#N/A</v>
      </c>
      <c r="Y126"/>
      <c r="Z126"/>
      <c r="AA126"/>
      <c r="AB126" t="s">
        <v>881</v>
      </c>
      <c r="AC126"/>
      <c r="AD126"/>
      <c r="AE126"/>
    </row>
    <row r="127" spans="1:31" x14ac:dyDescent="0.2">
      <c r="A127" s="228"/>
      <c r="B127" t="s">
        <v>100</v>
      </c>
      <c r="C127">
        <v>123</v>
      </c>
      <c r="D127"/>
      <c r="E127"/>
      <c r="F127"/>
      <c r="G127"/>
      <c r="H127"/>
      <c r="I127"/>
      <c r="J127">
        <v>10123</v>
      </c>
      <c r="K127"/>
      <c r="L127">
        <f t="shared" si="6"/>
        <v>8</v>
      </c>
      <c r="M127">
        <f t="shared" si="7"/>
        <v>10</v>
      </c>
      <c r="N127" t="s">
        <v>1378</v>
      </c>
      <c r="O127" t="s">
        <v>886</v>
      </c>
      <c r="P127"/>
      <c r="Q127"/>
      <c r="R127"/>
      <c r="S127"/>
      <c r="T127"/>
      <c r="U127"/>
      <c r="V127"/>
      <c r="W127" t="s">
        <v>150</v>
      </c>
      <c r="X127" t="e">
        <f t="shared" si="5"/>
        <v>#N/A</v>
      </c>
      <c r="Y127"/>
      <c r="Z127"/>
      <c r="AA127"/>
      <c r="AB127" t="s">
        <v>881</v>
      </c>
      <c r="AC127"/>
      <c r="AD127"/>
      <c r="AE127"/>
    </row>
    <row r="128" spans="1:31" x14ac:dyDescent="0.2">
      <c r="A128" s="228"/>
      <c r="B128" t="s">
        <v>100</v>
      </c>
      <c r="C128">
        <v>124</v>
      </c>
      <c r="D128"/>
      <c r="E128"/>
      <c r="F128"/>
      <c r="G128"/>
      <c r="H128"/>
      <c r="I128"/>
      <c r="J128">
        <v>10124</v>
      </c>
      <c r="K128"/>
      <c r="L128">
        <f t="shared" si="6"/>
        <v>8</v>
      </c>
      <c r="M128">
        <f t="shared" si="7"/>
        <v>11</v>
      </c>
      <c r="N128" t="s">
        <v>1379</v>
      </c>
      <c r="O128" t="s">
        <v>886</v>
      </c>
      <c r="P128"/>
      <c r="Q128"/>
      <c r="R128"/>
      <c r="S128"/>
      <c r="T128"/>
      <c r="U128"/>
      <c r="V128"/>
      <c r="W128" t="s">
        <v>150</v>
      </c>
      <c r="X128" t="e">
        <f t="shared" si="5"/>
        <v>#N/A</v>
      </c>
      <c r="Y128"/>
      <c r="Z128"/>
      <c r="AA128"/>
      <c r="AB128" t="s">
        <v>881</v>
      </c>
      <c r="AC128"/>
      <c r="AD128"/>
      <c r="AE128"/>
    </row>
    <row r="129" spans="1:31" x14ac:dyDescent="0.2">
      <c r="A129" s="228"/>
      <c r="B129" t="s">
        <v>100</v>
      </c>
      <c r="C129">
        <v>125</v>
      </c>
      <c r="D129"/>
      <c r="E129"/>
      <c r="F129"/>
      <c r="G129"/>
      <c r="H129"/>
      <c r="I129"/>
      <c r="J129">
        <v>10125</v>
      </c>
      <c r="K129"/>
      <c r="L129">
        <f t="shared" si="6"/>
        <v>8</v>
      </c>
      <c r="M129">
        <f t="shared" si="7"/>
        <v>12</v>
      </c>
      <c r="N129" t="s">
        <v>1380</v>
      </c>
      <c r="O129" t="s">
        <v>886</v>
      </c>
      <c r="P129"/>
      <c r="Q129"/>
      <c r="R129"/>
      <c r="S129"/>
      <c r="T129"/>
      <c r="U129"/>
      <c r="V129"/>
      <c r="W129" t="s">
        <v>150</v>
      </c>
      <c r="X129" t="e">
        <f t="shared" si="5"/>
        <v>#N/A</v>
      </c>
      <c r="Y129"/>
      <c r="Z129"/>
      <c r="AA129"/>
      <c r="AB129" t="s">
        <v>881</v>
      </c>
      <c r="AC129"/>
      <c r="AD129"/>
      <c r="AE129"/>
    </row>
    <row r="130" spans="1:31" x14ac:dyDescent="0.2">
      <c r="A130" s="228"/>
      <c r="B130" t="s">
        <v>100</v>
      </c>
      <c r="C130">
        <v>126</v>
      </c>
      <c r="D130" t="s">
        <v>433</v>
      </c>
      <c r="E130" t="s">
        <v>432</v>
      </c>
      <c r="F130" t="s">
        <v>1009</v>
      </c>
      <c r="G130" t="s">
        <v>342</v>
      </c>
      <c r="H130" t="s">
        <v>40</v>
      </c>
      <c r="I130" t="s">
        <v>80</v>
      </c>
      <c r="J130">
        <v>10126</v>
      </c>
      <c r="K130" t="s">
        <v>10</v>
      </c>
      <c r="L130">
        <f t="shared" si="6"/>
        <v>8</v>
      </c>
      <c r="M130">
        <f t="shared" si="7"/>
        <v>13</v>
      </c>
      <c r="N130" t="s">
        <v>1381</v>
      </c>
      <c r="O130" t="s">
        <v>886</v>
      </c>
      <c r="P130" t="s">
        <v>10</v>
      </c>
      <c r="Q130" t="s">
        <v>88</v>
      </c>
      <c r="R130"/>
      <c r="S130" t="s">
        <v>2285</v>
      </c>
      <c r="T130" t="s">
        <v>985</v>
      </c>
      <c r="U130"/>
      <c r="V130"/>
      <c r="W130" t="s">
        <v>125</v>
      </c>
      <c r="X130">
        <f t="shared" si="5"/>
        <v>13</v>
      </c>
      <c r="Y130"/>
      <c r="Z130"/>
      <c r="AA130"/>
      <c r="AB130" t="s">
        <v>881</v>
      </c>
      <c r="AC130">
        <v>1</v>
      </c>
      <c r="AD130"/>
      <c r="AE130"/>
    </row>
    <row r="131" spans="1:31" x14ac:dyDescent="0.2">
      <c r="A131" s="228"/>
      <c r="B131" t="s">
        <v>270</v>
      </c>
      <c r="C131">
        <v>127</v>
      </c>
      <c r="D131" t="s">
        <v>435</v>
      </c>
      <c r="E131" t="s">
        <v>434</v>
      </c>
      <c r="F131" t="s">
        <v>1010</v>
      </c>
      <c r="G131" t="s">
        <v>342</v>
      </c>
      <c r="H131" t="s">
        <v>385</v>
      </c>
      <c r="I131" t="s">
        <v>80</v>
      </c>
      <c r="J131">
        <v>10127</v>
      </c>
      <c r="K131" t="s">
        <v>406</v>
      </c>
      <c r="L131">
        <f t="shared" si="6"/>
        <v>8</v>
      </c>
      <c r="M131">
        <f t="shared" si="7"/>
        <v>14</v>
      </c>
      <c r="N131" t="s">
        <v>1382</v>
      </c>
      <c r="O131" t="s">
        <v>886</v>
      </c>
      <c r="P131" t="s">
        <v>10</v>
      </c>
      <c r="Q131" t="s">
        <v>11</v>
      </c>
      <c r="R131"/>
      <c r="S131" t="s">
        <v>2285</v>
      </c>
      <c r="T131" t="s">
        <v>985</v>
      </c>
      <c r="U131" t="s">
        <v>406</v>
      </c>
      <c r="V131"/>
      <c r="W131" t="s">
        <v>116</v>
      </c>
      <c r="X131">
        <f t="shared" si="5"/>
        <v>4</v>
      </c>
      <c r="Y131"/>
      <c r="Z131"/>
      <c r="AA131"/>
      <c r="AB131" t="s">
        <v>881</v>
      </c>
      <c r="AC131">
        <v>1</v>
      </c>
      <c r="AD131"/>
      <c r="AE131"/>
    </row>
    <row r="132" spans="1:31" x14ac:dyDescent="0.2">
      <c r="A132" s="228"/>
      <c r="B132" t="s">
        <v>270</v>
      </c>
      <c r="C132">
        <v>128</v>
      </c>
      <c r="D132" t="s">
        <v>437</v>
      </c>
      <c r="E132" t="s">
        <v>436</v>
      </c>
      <c r="F132" t="s">
        <v>904</v>
      </c>
      <c r="G132" t="s">
        <v>342</v>
      </c>
      <c r="H132" t="s">
        <v>343</v>
      </c>
      <c r="I132" t="s">
        <v>81</v>
      </c>
      <c r="J132">
        <v>10128</v>
      </c>
      <c r="K132" t="s">
        <v>406</v>
      </c>
      <c r="L132">
        <f t="shared" si="6"/>
        <v>8</v>
      </c>
      <c r="M132">
        <f t="shared" si="7"/>
        <v>15</v>
      </c>
      <c r="N132" t="s">
        <v>1383</v>
      </c>
      <c r="O132" t="s">
        <v>886</v>
      </c>
      <c r="P132" t="s">
        <v>10</v>
      </c>
      <c r="Q132" t="s">
        <v>11</v>
      </c>
      <c r="R132"/>
      <c r="S132" t="s">
        <v>2285</v>
      </c>
      <c r="T132" t="s">
        <v>985</v>
      </c>
      <c r="U132" t="s">
        <v>406</v>
      </c>
      <c r="V132"/>
      <c r="W132" t="s">
        <v>116</v>
      </c>
      <c r="X132">
        <f t="shared" si="5"/>
        <v>4</v>
      </c>
      <c r="Y132"/>
      <c r="Z132"/>
      <c r="AA132"/>
      <c r="AB132" t="s">
        <v>881</v>
      </c>
      <c r="AC132">
        <v>1</v>
      </c>
      <c r="AD132"/>
      <c r="AE132"/>
    </row>
    <row r="133" spans="1:31" x14ac:dyDescent="0.2">
      <c r="A133" s="228"/>
      <c r="B133" t="s">
        <v>270</v>
      </c>
      <c r="C133">
        <v>129</v>
      </c>
      <c r="D133" t="s">
        <v>439</v>
      </c>
      <c r="E133" t="s">
        <v>438</v>
      </c>
      <c r="F133" t="s">
        <v>905</v>
      </c>
      <c r="G133" t="s">
        <v>342</v>
      </c>
      <c r="H133" t="s">
        <v>343</v>
      </c>
      <c r="I133" t="s">
        <v>81</v>
      </c>
      <c r="J133">
        <v>10129</v>
      </c>
      <c r="K133" t="s">
        <v>406</v>
      </c>
      <c r="L133">
        <f t="shared" si="6"/>
        <v>9</v>
      </c>
      <c r="M133">
        <f t="shared" si="7"/>
        <v>0</v>
      </c>
      <c r="N133" t="s">
        <v>1400</v>
      </c>
      <c r="O133" t="s">
        <v>886</v>
      </c>
      <c r="P133" t="s">
        <v>10</v>
      </c>
      <c r="Q133" t="s">
        <v>11</v>
      </c>
      <c r="R133"/>
      <c r="S133" t="s">
        <v>2285</v>
      </c>
      <c r="T133" t="s">
        <v>985</v>
      </c>
      <c r="U133" t="s">
        <v>406</v>
      </c>
      <c r="V133"/>
      <c r="W133" t="s">
        <v>116</v>
      </c>
      <c r="X133">
        <f t="shared" si="5"/>
        <v>4</v>
      </c>
      <c r="Y133"/>
      <c r="Z133"/>
      <c r="AA133"/>
      <c r="AB133" t="s">
        <v>881</v>
      </c>
      <c r="AC133">
        <v>1</v>
      </c>
      <c r="AD133"/>
      <c r="AE133"/>
    </row>
    <row r="134" spans="1:31" x14ac:dyDescent="0.2">
      <c r="A134" s="228"/>
      <c r="B134" t="s">
        <v>270</v>
      </c>
      <c r="C134">
        <v>130</v>
      </c>
      <c r="D134" t="s">
        <v>441</v>
      </c>
      <c r="E134" t="s">
        <v>440</v>
      </c>
      <c r="F134" t="s">
        <v>906</v>
      </c>
      <c r="G134" t="s">
        <v>342</v>
      </c>
      <c r="H134" t="s">
        <v>343</v>
      </c>
      <c r="I134" t="s">
        <v>81</v>
      </c>
      <c r="J134">
        <v>10130</v>
      </c>
      <c r="K134" t="s">
        <v>409</v>
      </c>
      <c r="L134">
        <f t="shared" si="6"/>
        <v>9</v>
      </c>
      <c r="M134">
        <f t="shared" si="7"/>
        <v>1</v>
      </c>
      <c r="N134" t="s">
        <v>1401</v>
      </c>
      <c r="O134" t="s">
        <v>886</v>
      </c>
      <c r="P134" t="s">
        <v>10</v>
      </c>
      <c r="Q134" t="s">
        <v>11</v>
      </c>
      <c r="R134"/>
      <c r="S134" t="s">
        <v>2285</v>
      </c>
      <c r="T134" t="s">
        <v>985</v>
      </c>
      <c r="U134" t="s">
        <v>409</v>
      </c>
      <c r="V134"/>
      <c r="W134" t="s">
        <v>116</v>
      </c>
      <c r="X134">
        <f t="shared" ref="X134:X197" si="8">VLOOKUP(W134,$W$808:$X$838,2,FALSE)</f>
        <v>4</v>
      </c>
      <c r="Y134"/>
      <c r="Z134"/>
      <c r="AA134"/>
      <c r="AB134" t="s">
        <v>881</v>
      </c>
      <c r="AC134">
        <v>1</v>
      </c>
      <c r="AD134"/>
      <c r="AE134"/>
    </row>
    <row r="135" spans="1:31" x14ac:dyDescent="0.2">
      <c r="A135" s="228"/>
      <c r="B135" t="s">
        <v>270</v>
      </c>
      <c r="C135">
        <v>131</v>
      </c>
      <c r="D135" t="s">
        <v>443</v>
      </c>
      <c r="E135" t="s">
        <v>442</v>
      </c>
      <c r="F135" t="s">
        <v>907</v>
      </c>
      <c r="G135" t="s">
        <v>342</v>
      </c>
      <c r="H135" t="s">
        <v>343</v>
      </c>
      <c r="I135" t="s">
        <v>81</v>
      </c>
      <c r="J135">
        <v>10131</v>
      </c>
      <c r="K135" t="s">
        <v>409</v>
      </c>
      <c r="L135">
        <f t="shared" si="6"/>
        <v>9</v>
      </c>
      <c r="M135">
        <f t="shared" si="7"/>
        <v>2</v>
      </c>
      <c r="N135" t="s">
        <v>1402</v>
      </c>
      <c r="O135" t="s">
        <v>886</v>
      </c>
      <c r="P135" t="s">
        <v>10</v>
      </c>
      <c r="Q135" t="s">
        <v>11</v>
      </c>
      <c r="R135"/>
      <c r="S135" t="s">
        <v>2285</v>
      </c>
      <c r="T135" t="s">
        <v>985</v>
      </c>
      <c r="U135" t="s">
        <v>409</v>
      </c>
      <c r="V135"/>
      <c r="W135" t="s">
        <v>116</v>
      </c>
      <c r="X135">
        <f t="shared" si="8"/>
        <v>4</v>
      </c>
      <c r="Y135"/>
      <c r="Z135"/>
      <c r="AA135"/>
      <c r="AB135" t="s">
        <v>881</v>
      </c>
      <c r="AC135">
        <v>1</v>
      </c>
      <c r="AD135"/>
      <c r="AE135"/>
    </row>
    <row r="136" spans="1:31" ht="22.5" x14ac:dyDescent="0.2">
      <c r="A136" s="228"/>
      <c r="B136" t="s">
        <v>2104</v>
      </c>
      <c r="C136">
        <v>132</v>
      </c>
      <c r="D136" t="s">
        <v>447</v>
      </c>
      <c r="E136" t="s">
        <v>444</v>
      </c>
      <c r="F136" t="s">
        <v>908</v>
      </c>
      <c r="G136" t="s">
        <v>342</v>
      </c>
      <c r="H136" t="s">
        <v>40</v>
      </c>
      <c r="I136" t="s">
        <v>80</v>
      </c>
      <c r="J136">
        <v>10132</v>
      </c>
      <c r="K136" t="s">
        <v>445</v>
      </c>
      <c r="L136">
        <f t="shared" si="6"/>
        <v>9</v>
      </c>
      <c r="M136">
        <f t="shared" si="7"/>
        <v>3</v>
      </c>
      <c r="N136" t="s">
        <v>1403</v>
      </c>
      <c r="O136" t="s">
        <v>886</v>
      </c>
      <c r="P136" t="s">
        <v>446</v>
      </c>
      <c r="Q136" t="s">
        <v>11</v>
      </c>
      <c r="R136"/>
      <c r="S136" t="s">
        <v>2285</v>
      </c>
      <c r="T136" t="s">
        <v>985</v>
      </c>
      <c r="U136"/>
      <c r="V136" s="234" t="s">
        <v>2268</v>
      </c>
      <c r="W136" t="s">
        <v>116</v>
      </c>
      <c r="X136">
        <f t="shared" si="8"/>
        <v>4</v>
      </c>
      <c r="Y136"/>
      <c r="Z136"/>
      <c r="AA136"/>
      <c r="AB136" t="s">
        <v>881</v>
      </c>
      <c r="AC136">
        <v>1</v>
      </c>
      <c r="AD136"/>
      <c r="AE136"/>
    </row>
    <row r="137" spans="1:31" ht="33.75" x14ac:dyDescent="0.2">
      <c r="A137" s="228"/>
      <c r="B137" t="s">
        <v>2104</v>
      </c>
      <c r="C137">
        <v>133</v>
      </c>
      <c r="D137" t="s">
        <v>451</v>
      </c>
      <c r="E137" t="s">
        <v>448</v>
      </c>
      <c r="F137" t="s">
        <v>909</v>
      </c>
      <c r="G137" t="s">
        <v>342</v>
      </c>
      <c r="H137" t="s">
        <v>40</v>
      </c>
      <c r="I137" t="s">
        <v>80</v>
      </c>
      <c r="J137">
        <v>10133</v>
      </c>
      <c r="K137" t="s">
        <v>449</v>
      </c>
      <c r="L137">
        <f t="shared" si="6"/>
        <v>9</v>
      </c>
      <c r="M137">
        <f t="shared" si="7"/>
        <v>4</v>
      </c>
      <c r="N137" t="s">
        <v>1404</v>
      </c>
      <c r="O137" t="s">
        <v>886</v>
      </c>
      <c r="P137" t="s">
        <v>450</v>
      </c>
      <c r="Q137" t="s">
        <v>11</v>
      </c>
      <c r="R137"/>
      <c r="S137" t="s">
        <v>2285</v>
      </c>
      <c r="T137" t="s">
        <v>985</v>
      </c>
      <c r="U137"/>
      <c r="V137" s="234" t="s">
        <v>2269</v>
      </c>
      <c r="W137" t="s">
        <v>116</v>
      </c>
      <c r="X137">
        <f t="shared" si="8"/>
        <v>4</v>
      </c>
      <c r="Y137"/>
      <c r="Z137"/>
      <c r="AA137"/>
      <c r="AB137" t="s">
        <v>881</v>
      </c>
      <c r="AC137">
        <v>1</v>
      </c>
      <c r="AD137"/>
      <c r="AE137"/>
    </row>
    <row r="138" spans="1:31" ht="33.75" x14ac:dyDescent="0.2">
      <c r="A138" s="228"/>
      <c r="B138" t="s">
        <v>2104</v>
      </c>
      <c r="C138">
        <v>134</v>
      </c>
      <c r="D138" t="s">
        <v>455</v>
      </c>
      <c r="E138" t="s">
        <v>452</v>
      </c>
      <c r="F138" t="s">
        <v>910</v>
      </c>
      <c r="G138" t="s">
        <v>342</v>
      </c>
      <c r="H138" t="s">
        <v>40</v>
      </c>
      <c r="I138" t="s">
        <v>80</v>
      </c>
      <c r="J138">
        <v>10134</v>
      </c>
      <c r="K138" t="s">
        <v>453</v>
      </c>
      <c r="L138">
        <f t="shared" si="6"/>
        <v>9</v>
      </c>
      <c r="M138">
        <f t="shared" si="7"/>
        <v>5</v>
      </c>
      <c r="N138" t="s">
        <v>1405</v>
      </c>
      <c r="O138" t="s">
        <v>886</v>
      </c>
      <c r="P138" t="s">
        <v>454</v>
      </c>
      <c r="Q138" t="s">
        <v>11</v>
      </c>
      <c r="R138"/>
      <c r="S138" t="s">
        <v>2285</v>
      </c>
      <c r="T138" t="s">
        <v>985</v>
      </c>
      <c r="U138"/>
      <c r="V138" s="234" t="s">
        <v>2270</v>
      </c>
      <c r="W138" t="s">
        <v>116</v>
      </c>
      <c r="X138">
        <f t="shared" si="8"/>
        <v>4</v>
      </c>
      <c r="Y138"/>
      <c r="Z138"/>
      <c r="AA138"/>
      <c r="AB138" t="s">
        <v>881</v>
      </c>
      <c r="AC138">
        <v>1</v>
      </c>
      <c r="AD138"/>
      <c r="AE138"/>
    </row>
    <row r="139" spans="1:31" x14ac:dyDescent="0.2">
      <c r="A139" s="228"/>
      <c r="B139" t="s">
        <v>100</v>
      </c>
      <c r="C139">
        <v>135</v>
      </c>
      <c r="D139"/>
      <c r="E139"/>
      <c r="F139"/>
      <c r="G139"/>
      <c r="H139"/>
      <c r="I139"/>
      <c r="J139">
        <v>10135</v>
      </c>
      <c r="K139"/>
      <c r="L139">
        <f t="shared" si="6"/>
        <v>9</v>
      </c>
      <c r="M139">
        <f t="shared" si="7"/>
        <v>6</v>
      </c>
      <c r="N139" t="s">
        <v>1406</v>
      </c>
      <c r="O139" t="s">
        <v>886</v>
      </c>
      <c r="P139"/>
      <c r="Q139"/>
      <c r="R139"/>
      <c r="S139"/>
      <c r="T139"/>
      <c r="U139"/>
      <c r="V139"/>
      <c r="W139" t="s">
        <v>150</v>
      </c>
      <c r="X139" t="e">
        <f t="shared" si="8"/>
        <v>#N/A</v>
      </c>
      <c r="Y139"/>
      <c r="Z139"/>
      <c r="AA139"/>
      <c r="AB139" t="s">
        <v>881</v>
      </c>
      <c r="AC139"/>
      <c r="AD139"/>
      <c r="AE139"/>
    </row>
    <row r="140" spans="1:31" x14ac:dyDescent="0.2">
      <c r="A140" s="228"/>
      <c r="B140" t="s">
        <v>100</v>
      </c>
      <c r="C140">
        <v>136</v>
      </c>
      <c r="D140"/>
      <c r="E140"/>
      <c r="F140"/>
      <c r="G140"/>
      <c r="H140"/>
      <c r="I140"/>
      <c r="J140">
        <v>10136</v>
      </c>
      <c r="K140"/>
      <c r="L140">
        <f t="shared" si="6"/>
        <v>9</v>
      </c>
      <c r="M140">
        <f t="shared" si="7"/>
        <v>7</v>
      </c>
      <c r="N140" t="s">
        <v>1407</v>
      </c>
      <c r="O140" t="s">
        <v>886</v>
      </c>
      <c r="P140"/>
      <c r="Q140"/>
      <c r="R140"/>
      <c r="S140"/>
      <c r="T140"/>
      <c r="U140"/>
      <c r="V140"/>
      <c r="W140" t="s">
        <v>150</v>
      </c>
      <c r="X140" t="e">
        <f t="shared" si="8"/>
        <v>#N/A</v>
      </c>
      <c r="Y140"/>
      <c r="Z140"/>
      <c r="AA140"/>
      <c r="AB140" t="s">
        <v>881</v>
      </c>
      <c r="AC140"/>
      <c r="AD140"/>
      <c r="AE140"/>
    </row>
    <row r="141" spans="1:31" x14ac:dyDescent="0.2">
      <c r="A141" s="228"/>
      <c r="B141" t="s">
        <v>100</v>
      </c>
      <c r="C141">
        <v>137</v>
      </c>
      <c r="D141"/>
      <c r="E141"/>
      <c r="F141"/>
      <c r="G141"/>
      <c r="H141"/>
      <c r="I141"/>
      <c r="J141">
        <v>10137</v>
      </c>
      <c r="K141"/>
      <c r="L141">
        <f t="shared" si="6"/>
        <v>9</v>
      </c>
      <c r="M141">
        <f t="shared" si="7"/>
        <v>8</v>
      </c>
      <c r="N141" t="s">
        <v>1392</v>
      </c>
      <c r="O141" t="s">
        <v>886</v>
      </c>
      <c r="P141"/>
      <c r="Q141"/>
      <c r="R141"/>
      <c r="S141"/>
      <c r="T141"/>
      <c r="U141"/>
      <c r="V141"/>
      <c r="W141" t="s">
        <v>150</v>
      </c>
      <c r="X141" t="e">
        <f t="shared" si="8"/>
        <v>#N/A</v>
      </c>
      <c r="Y141"/>
      <c r="Z141"/>
      <c r="AA141"/>
      <c r="AB141" t="s">
        <v>881</v>
      </c>
      <c r="AC141"/>
      <c r="AD141"/>
      <c r="AE141"/>
    </row>
    <row r="142" spans="1:31" x14ac:dyDescent="0.2">
      <c r="A142" s="228"/>
      <c r="B142" t="s">
        <v>100</v>
      </c>
      <c r="C142">
        <v>138</v>
      </c>
      <c r="D142"/>
      <c r="E142"/>
      <c r="F142"/>
      <c r="G142"/>
      <c r="H142"/>
      <c r="I142"/>
      <c r="J142">
        <v>10138</v>
      </c>
      <c r="K142"/>
      <c r="L142">
        <f t="shared" si="6"/>
        <v>9</v>
      </c>
      <c r="M142">
        <f t="shared" si="7"/>
        <v>9</v>
      </c>
      <c r="N142" t="s">
        <v>1393</v>
      </c>
      <c r="O142" t="s">
        <v>886</v>
      </c>
      <c r="P142"/>
      <c r="Q142"/>
      <c r="R142"/>
      <c r="S142"/>
      <c r="T142"/>
      <c r="U142"/>
      <c r="V142"/>
      <c r="W142" t="s">
        <v>150</v>
      </c>
      <c r="X142" t="e">
        <f t="shared" si="8"/>
        <v>#N/A</v>
      </c>
      <c r="Y142"/>
      <c r="Z142"/>
      <c r="AA142"/>
      <c r="AB142" t="s">
        <v>881</v>
      </c>
      <c r="AC142"/>
      <c r="AD142"/>
      <c r="AE142"/>
    </row>
    <row r="143" spans="1:31" x14ac:dyDescent="0.2">
      <c r="A143" s="228"/>
      <c r="B143" t="s">
        <v>100</v>
      </c>
      <c r="C143">
        <v>139</v>
      </c>
      <c r="D143"/>
      <c r="E143"/>
      <c r="F143"/>
      <c r="G143"/>
      <c r="H143"/>
      <c r="I143"/>
      <c r="J143">
        <v>10139</v>
      </c>
      <c r="K143"/>
      <c r="L143">
        <f t="shared" si="6"/>
        <v>9</v>
      </c>
      <c r="M143">
        <f t="shared" si="7"/>
        <v>10</v>
      </c>
      <c r="N143" t="s">
        <v>1394</v>
      </c>
      <c r="O143" t="s">
        <v>886</v>
      </c>
      <c r="P143"/>
      <c r="Q143"/>
      <c r="R143"/>
      <c r="S143"/>
      <c r="T143"/>
      <c r="U143"/>
      <c r="V143"/>
      <c r="W143" t="s">
        <v>150</v>
      </c>
      <c r="X143" t="e">
        <f t="shared" si="8"/>
        <v>#N/A</v>
      </c>
      <c r="Y143"/>
      <c r="Z143"/>
      <c r="AA143"/>
      <c r="AB143" t="s">
        <v>881</v>
      </c>
      <c r="AC143"/>
      <c r="AD143"/>
      <c r="AE143"/>
    </row>
    <row r="144" spans="1:31" x14ac:dyDescent="0.2">
      <c r="A144" s="228"/>
      <c r="B144" t="s">
        <v>100</v>
      </c>
      <c r="C144">
        <v>140</v>
      </c>
      <c r="D144"/>
      <c r="E144"/>
      <c r="F144"/>
      <c r="G144"/>
      <c r="H144"/>
      <c r="I144"/>
      <c r="J144">
        <v>10140</v>
      </c>
      <c r="K144"/>
      <c r="L144">
        <f t="shared" si="6"/>
        <v>9</v>
      </c>
      <c r="M144">
        <f t="shared" si="7"/>
        <v>11</v>
      </c>
      <c r="N144" t="s">
        <v>1395</v>
      </c>
      <c r="O144" t="s">
        <v>886</v>
      </c>
      <c r="P144"/>
      <c r="Q144"/>
      <c r="R144"/>
      <c r="S144"/>
      <c r="T144"/>
      <c r="U144"/>
      <c r="V144"/>
      <c r="W144" t="s">
        <v>150</v>
      </c>
      <c r="X144" t="e">
        <f t="shared" si="8"/>
        <v>#N/A</v>
      </c>
      <c r="Y144"/>
      <c r="Z144"/>
      <c r="AA144"/>
      <c r="AB144" t="s">
        <v>881</v>
      </c>
      <c r="AC144"/>
      <c r="AD144"/>
      <c r="AE144"/>
    </row>
    <row r="145" spans="1:31" x14ac:dyDescent="0.2">
      <c r="A145" s="228"/>
      <c r="B145" t="s">
        <v>100</v>
      </c>
      <c r="C145">
        <v>141</v>
      </c>
      <c r="D145"/>
      <c r="E145"/>
      <c r="F145"/>
      <c r="G145"/>
      <c r="H145"/>
      <c r="I145"/>
      <c r="J145">
        <v>10141</v>
      </c>
      <c r="K145"/>
      <c r="L145">
        <f t="shared" si="6"/>
        <v>9</v>
      </c>
      <c r="M145">
        <f t="shared" si="7"/>
        <v>12</v>
      </c>
      <c r="N145" t="s">
        <v>1396</v>
      </c>
      <c r="O145" t="s">
        <v>886</v>
      </c>
      <c r="P145"/>
      <c r="Q145"/>
      <c r="R145"/>
      <c r="S145"/>
      <c r="T145"/>
      <c r="U145"/>
      <c r="V145"/>
      <c r="W145" t="s">
        <v>150</v>
      </c>
      <c r="X145" t="e">
        <f t="shared" si="8"/>
        <v>#N/A</v>
      </c>
      <c r="Y145"/>
      <c r="Z145"/>
      <c r="AA145"/>
      <c r="AB145" t="s">
        <v>881</v>
      </c>
      <c r="AC145"/>
      <c r="AD145"/>
      <c r="AE145"/>
    </row>
    <row r="146" spans="1:31" x14ac:dyDescent="0.2">
      <c r="A146" s="228"/>
      <c r="B146" t="s">
        <v>100</v>
      </c>
      <c r="C146">
        <v>142</v>
      </c>
      <c r="D146"/>
      <c r="E146"/>
      <c r="F146"/>
      <c r="G146"/>
      <c r="H146"/>
      <c r="I146"/>
      <c r="J146">
        <v>10142</v>
      </c>
      <c r="K146"/>
      <c r="L146">
        <f t="shared" si="6"/>
        <v>9</v>
      </c>
      <c r="M146">
        <f t="shared" si="7"/>
        <v>13</v>
      </c>
      <c r="N146" t="s">
        <v>1397</v>
      </c>
      <c r="O146" t="s">
        <v>886</v>
      </c>
      <c r="P146"/>
      <c r="Q146"/>
      <c r="R146"/>
      <c r="S146"/>
      <c r="T146"/>
      <c r="U146"/>
      <c r="V146"/>
      <c r="W146" t="s">
        <v>150</v>
      </c>
      <c r="X146" t="e">
        <f t="shared" si="8"/>
        <v>#N/A</v>
      </c>
      <c r="Y146"/>
      <c r="Z146"/>
      <c r="AA146"/>
      <c r="AB146" t="s">
        <v>881</v>
      </c>
      <c r="AC146"/>
      <c r="AD146"/>
      <c r="AE146"/>
    </row>
    <row r="147" spans="1:31" x14ac:dyDescent="0.2">
      <c r="A147" s="228"/>
      <c r="B147" t="s">
        <v>100</v>
      </c>
      <c r="C147">
        <v>143</v>
      </c>
      <c r="D147"/>
      <c r="E147"/>
      <c r="F147"/>
      <c r="G147"/>
      <c r="H147"/>
      <c r="I147"/>
      <c r="J147">
        <v>10143</v>
      </c>
      <c r="L147">
        <f t="shared" si="6"/>
        <v>9</v>
      </c>
      <c r="M147">
        <f t="shared" si="7"/>
        <v>14</v>
      </c>
      <c r="N147" t="s">
        <v>1398</v>
      </c>
      <c r="O147" t="s">
        <v>886</v>
      </c>
      <c r="P147"/>
      <c r="Q147"/>
      <c r="R147"/>
      <c r="S147"/>
      <c r="T147"/>
      <c r="U147"/>
      <c r="V147"/>
      <c r="W147" t="s">
        <v>150</v>
      </c>
      <c r="X147" t="e">
        <f t="shared" si="8"/>
        <v>#N/A</v>
      </c>
      <c r="Y147"/>
      <c r="Z147"/>
      <c r="AA147"/>
      <c r="AB147" t="s">
        <v>881</v>
      </c>
      <c r="AC147"/>
      <c r="AD147"/>
      <c r="AE147"/>
    </row>
    <row r="148" spans="1:31" x14ac:dyDescent="0.2">
      <c r="A148" s="228"/>
      <c r="B148" t="s">
        <v>84</v>
      </c>
      <c r="C148">
        <v>144</v>
      </c>
      <c r="D148" t="s">
        <v>1017</v>
      </c>
      <c r="E148" t="s">
        <v>1019</v>
      </c>
      <c r="F148" t="s">
        <v>1072</v>
      </c>
      <c r="G148" t="s">
        <v>342</v>
      </c>
      <c r="H148" t="s">
        <v>40</v>
      </c>
      <c r="I148" t="s">
        <v>80</v>
      </c>
      <c r="J148">
        <v>10144</v>
      </c>
      <c r="K148" t="s">
        <v>457</v>
      </c>
      <c r="L148">
        <f t="shared" si="6"/>
        <v>9</v>
      </c>
      <c r="M148">
        <f t="shared" si="7"/>
        <v>15</v>
      </c>
      <c r="N148" t="s">
        <v>1399</v>
      </c>
      <c r="O148" t="s">
        <v>886</v>
      </c>
      <c r="P148" t="s">
        <v>10</v>
      </c>
      <c r="Q148" t="s">
        <v>11</v>
      </c>
      <c r="R148"/>
      <c r="S148" t="s">
        <v>2285</v>
      </c>
      <c r="T148" t="s">
        <v>985</v>
      </c>
      <c r="U148"/>
      <c r="V148"/>
      <c r="W148" t="s">
        <v>125</v>
      </c>
      <c r="X148">
        <f t="shared" si="8"/>
        <v>13</v>
      </c>
      <c r="Y148"/>
      <c r="Z148"/>
      <c r="AA148"/>
      <c r="AB148" t="s">
        <v>881</v>
      </c>
      <c r="AC148">
        <v>1</v>
      </c>
      <c r="AD148"/>
      <c r="AE148"/>
    </row>
    <row r="149" spans="1:31" x14ac:dyDescent="0.2">
      <c r="A149" s="228"/>
      <c r="B149" t="s">
        <v>84</v>
      </c>
      <c r="C149">
        <v>145</v>
      </c>
      <c r="D149" t="s">
        <v>1018</v>
      </c>
      <c r="E149" t="s">
        <v>1020</v>
      </c>
      <c r="F149" t="s">
        <v>1073</v>
      </c>
      <c r="G149" t="s">
        <v>342</v>
      </c>
      <c r="H149" t="s">
        <v>40</v>
      </c>
      <c r="I149" t="s">
        <v>80</v>
      </c>
      <c r="J149">
        <v>10145</v>
      </c>
      <c r="K149" t="s">
        <v>456</v>
      </c>
      <c r="L149">
        <f t="shared" si="6"/>
        <v>10</v>
      </c>
      <c r="M149">
        <f t="shared" si="7"/>
        <v>0</v>
      </c>
      <c r="N149" t="s">
        <v>1415</v>
      </c>
      <c r="O149" t="s">
        <v>886</v>
      </c>
      <c r="P149" t="s">
        <v>10</v>
      </c>
      <c r="Q149" t="s">
        <v>11</v>
      </c>
      <c r="R149"/>
      <c r="S149" t="s">
        <v>2285</v>
      </c>
      <c r="T149" t="s">
        <v>985</v>
      </c>
      <c r="U149"/>
      <c r="V149"/>
      <c r="W149" t="s">
        <v>125</v>
      </c>
      <c r="X149">
        <f t="shared" si="8"/>
        <v>13</v>
      </c>
      <c r="Y149"/>
      <c r="Z149"/>
      <c r="AA149"/>
      <c r="AB149" t="s">
        <v>881</v>
      </c>
      <c r="AC149">
        <v>1</v>
      </c>
      <c r="AD149"/>
      <c r="AE149"/>
    </row>
    <row r="150" spans="1:31" x14ac:dyDescent="0.2">
      <c r="A150" s="228"/>
      <c r="B150" t="s">
        <v>84</v>
      </c>
      <c r="C150">
        <v>146</v>
      </c>
      <c r="D150" t="s">
        <v>460</v>
      </c>
      <c r="E150" t="s">
        <v>458</v>
      </c>
      <c r="F150" t="s">
        <v>1204</v>
      </c>
      <c r="G150" t="s">
        <v>342</v>
      </c>
      <c r="H150" t="s">
        <v>40</v>
      </c>
      <c r="I150" t="s">
        <v>80</v>
      </c>
      <c r="J150">
        <v>10146</v>
      </c>
      <c r="K150" t="s">
        <v>459</v>
      </c>
      <c r="L150">
        <f t="shared" ref="L150:L213" si="9">+L134+1</f>
        <v>10</v>
      </c>
      <c r="M150">
        <f t="shared" ref="M150:M213" si="10">M134</f>
        <v>1</v>
      </c>
      <c r="N150" t="s">
        <v>1416</v>
      </c>
      <c r="O150" t="s">
        <v>886</v>
      </c>
      <c r="P150" t="s">
        <v>10</v>
      </c>
      <c r="Q150" t="s">
        <v>11</v>
      </c>
      <c r="R150"/>
      <c r="S150" t="s">
        <v>2285</v>
      </c>
      <c r="T150" t="s">
        <v>985</v>
      </c>
      <c r="U150"/>
      <c r="V150"/>
      <c r="W150" t="s">
        <v>125</v>
      </c>
      <c r="X150">
        <f t="shared" si="8"/>
        <v>13</v>
      </c>
      <c r="Y150"/>
      <c r="Z150"/>
      <c r="AA150"/>
      <c r="AB150" t="s">
        <v>881</v>
      </c>
      <c r="AC150">
        <v>1</v>
      </c>
      <c r="AD150"/>
      <c r="AE150"/>
    </row>
    <row r="151" spans="1:31" x14ac:dyDescent="0.2">
      <c r="A151" s="228"/>
      <c r="B151" t="s">
        <v>84</v>
      </c>
      <c r="C151">
        <v>147</v>
      </c>
      <c r="D151" t="s">
        <v>463</v>
      </c>
      <c r="E151" t="s">
        <v>461</v>
      </c>
      <c r="F151" t="s">
        <v>1075</v>
      </c>
      <c r="G151" t="s">
        <v>342</v>
      </c>
      <c r="H151" t="s">
        <v>40</v>
      </c>
      <c r="I151" t="s">
        <v>80</v>
      </c>
      <c r="J151">
        <v>10147</v>
      </c>
      <c r="K151" t="s">
        <v>462</v>
      </c>
      <c r="L151">
        <f t="shared" si="9"/>
        <v>10</v>
      </c>
      <c r="M151">
        <f t="shared" si="10"/>
        <v>2</v>
      </c>
      <c r="N151" t="s">
        <v>1417</v>
      </c>
      <c r="O151" t="s">
        <v>886</v>
      </c>
      <c r="P151" t="s">
        <v>10</v>
      </c>
      <c r="Q151" t="s">
        <v>11</v>
      </c>
      <c r="R151"/>
      <c r="S151" t="s">
        <v>2285</v>
      </c>
      <c r="T151" t="s">
        <v>985</v>
      </c>
      <c r="U151"/>
      <c r="V151"/>
      <c r="W151" t="s">
        <v>125</v>
      </c>
      <c r="X151">
        <f t="shared" si="8"/>
        <v>13</v>
      </c>
      <c r="Y151"/>
      <c r="Z151"/>
      <c r="AA151"/>
      <c r="AB151" t="s">
        <v>881</v>
      </c>
      <c r="AC151">
        <v>1</v>
      </c>
      <c r="AD151"/>
      <c r="AE151"/>
    </row>
    <row r="152" spans="1:31" x14ac:dyDescent="0.2">
      <c r="A152" s="228"/>
      <c r="B152" t="s">
        <v>84</v>
      </c>
      <c r="C152">
        <v>148</v>
      </c>
      <c r="D152" t="s">
        <v>466</v>
      </c>
      <c r="E152" t="s">
        <v>464</v>
      </c>
      <c r="F152" t="s">
        <v>1074</v>
      </c>
      <c r="G152" t="s">
        <v>342</v>
      </c>
      <c r="H152" t="s">
        <v>40</v>
      </c>
      <c r="I152" t="s">
        <v>80</v>
      </c>
      <c r="J152">
        <v>10148</v>
      </c>
      <c r="K152" t="s">
        <v>465</v>
      </c>
      <c r="L152">
        <f t="shared" si="9"/>
        <v>10</v>
      </c>
      <c r="M152">
        <f t="shared" si="10"/>
        <v>3</v>
      </c>
      <c r="N152" t="s">
        <v>1418</v>
      </c>
      <c r="O152" t="s">
        <v>886</v>
      </c>
      <c r="P152" t="s">
        <v>10</v>
      </c>
      <c r="Q152" t="s">
        <v>11</v>
      </c>
      <c r="R152"/>
      <c r="S152" t="s">
        <v>2285</v>
      </c>
      <c r="T152" t="s">
        <v>985</v>
      </c>
      <c r="U152"/>
      <c r="V152"/>
      <c r="W152" t="s">
        <v>125</v>
      </c>
      <c r="X152">
        <f t="shared" si="8"/>
        <v>13</v>
      </c>
      <c r="Y152"/>
      <c r="Z152"/>
      <c r="AA152"/>
      <c r="AB152" t="s">
        <v>881</v>
      </c>
      <c r="AC152">
        <v>1</v>
      </c>
      <c r="AD152"/>
      <c r="AE152"/>
    </row>
    <row r="153" spans="1:31" x14ac:dyDescent="0.2">
      <c r="A153" s="228"/>
      <c r="B153" t="s">
        <v>84</v>
      </c>
      <c r="C153">
        <v>149</v>
      </c>
      <c r="D153" t="s">
        <v>469</v>
      </c>
      <c r="E153" t="s">
        <v>467</v>
      </c>
      <c r="F153" t="s">
        <v>1076</v>
      </c>
      <c r="G153" t="s">
        <v>342</v>
      </c>
      <c r="H153" t="s">
        <v>40</v>
      </c>
      <c r="I153" t="s">
        <v>80</v>
      </c>
      <c r="J153">
        <v>10149</v>
      </c>
      <c r="K153" t="s">
        <v>468</v>
      </c>
      <c r="L153">
        <f t="shared" si="9"/>
        <v>10</v>
      </c>
      <c r="M153">
        <f t="shared" si="10"/>
        <v>4</v>
      </c>
      <c r="N153" t="s">
        <v>1419</v>
      </c>
      <c r="O153" t="s">
        <v>886</v>
      </c>
      <c r="P153" t="s">
        <v>10</v>
      </c>
      <c r="Q153" t="s">
        <v>11</v>
      </c>
      <c r="R153"/>
      <c r="S153" t="s">
        <v>2285</v>
      </c>
      <c r="T153" t="s">
        <v>985</v>
      </c>
      <c r="U153"/>
      <c r="V153"/>
      <c r="W153" t="s">
        <v>125</v>
      </c>
      <c r="X153">
        <f t="shared" si="8"/>
        <v>13</v>
      </c>
      <c r="Y153"/>
      <c r="Z153"/>
      <c r="AA153"/>
      <c r="AB153" t="s">
        <v>881</v>
      </c>
      <c r="AC153">
        <v>1</v>
      </c>
      <c r="AD153"/>
      <c r="AE153"/>
    </row>
    <row r="154" spans="1:31" x14ac:dyDescent="0.2">
      <c r="A154" s="228"/>
      <c r="B154" t="s">
        <v>270</v>
      </c>
      <c r="C154">
        <v>150</v>
      </c>
      <c r="D154" t="s">
        <v>471</v>
      </c>
      <c r="E154" t="s">
        <v>470</v>
      </c>
      <c r="F154" t="s">
        <v>1077</v>
      </c>
      <c r="G154" t="s">
        <v>342</v>
      </c>
      <c r="H154" t="s">
        <v>40</v>
      </c>
      <c r="I154" t="s">
        <v>80</v>
      </c>
      <c r="J154">
        <v>10150</v>
      </c>
      <c r="K154" t="s">
        <v>415</v>
      </c>
      <c r="L154">
        <f t="shared" si="9"/>
        <v>10</v>
      </c>
      <c r="M154">
        <f t="shared" si="10"/>
        <v>5</v>
      </c>
      <c r="N154" t="s">
        <v>1420</v>
      </c>
      <c r="O154" t="s">
        <v>886</v>
      </c>
      <c r="P154" t="s">
        <v>10</v>
      </c>
      <c r="Q154" t="s">
        <v>11</v>
      </c>
      <c r="R154"/>
      <c r="S154" t="s">
        <v>2285</v>
      </c>
      <c r="T154" t="s">
        <v>985</v>
      </c>
      <c r="U154" t="s">
        <v>415</v>
      </c>
      <c r="V154"/>
      <c r="W154" t="s">
        <v>125</v>
      </c>
      <c r="X154">
        <f t="shared" si="8"/>
        <v>13</v>
      </c>
      <c r="Y154"/>
      <c r="Z154"/>
      <c r="AA154"/>
      <c r="AB154" t="s">
        <v>881</v>
      </c>
      <c r="AC154">
        <v>1</v>
      </c>
      <c r="AD154"/>
      <c r="AE154"/>
    </row>
    <row r="155" spans="1:31" x14ac:dyDescent="0.2">
      <c r="A155" s="228"/>
      <c r="B155" t="s">
        <v>270</v>
      </c>
      <c r="C155">
        <v>151</v>
      </c>
      <c r="D155" t="s">
        <v>473</v>
      </c>
      <c r="E155" t="s">
        <v>472</v>
      </c>
      <c r="F155" t="s">
        <v>1078</v>
      </c>
      <c r="G155" t="s">
        <v>342</v>
      </c>
      <c r="H155" t="s">
        <v>40</v>
      </c>
      <c r="I155" t="s">
        <v>80</v>
      </c>
      <c r="J155">
        <v>10151</v>
      </c>
      <c r="K155" t="s">
        <v>418</v>
      </c>
      <c r="L155">
        <f t="shared" si="9"/>
        <v>10</v>
      </c>
      <c r="M155">
        <f t="shared" si="10"/>
        <v>6</v>
      </c>
      <c r="N155" t="s">
        <v>1421</v>
      </c>
      <c r="O155" t="s">
        <v>886</v>
      </c>
      <c r="P155" t="s">
        <v>10</v>
      </c>
      <c r="Q155" t="s">
        <v>11</v>
      </c>
      <c r="R155"/>
      <c r="S155" t="s">
        <v>2285</v>
      </c>
      <c r="T155" t="s">
        <v>985</v>
      </c>
      <c r="U155" t="s">
        <v>418</v>
      </c>
      <c r="V155"/>
      <c r="W155" t="s">
        <v>125</v>
      </c>
      <c r="X155">
        <f t="shared" si="8"/>
        <v>13</v>
      </c>
      <c r="Y155"/>
      <c r="Z155"/>
      <c r="AA155"/>
      <c r="AB155" t="s">
        <v>881</v>
      </c>
      <c r="AC155">
        <v>1</v>
      </c>
      <c r="AD155"/>
      <c r="AE155"/>
    </row>
    <row r="156" spans="1:31" x14ac:dyDescent="0.2">
      <c r="A156" s="228"/>
      <c r="B156" t="s">
        <v>2074</v>
      </c>
      <c r="C156">
        <v>152</v>
      </c>
      <c r="D156" t="s">
        <v>2075</v>
      </c>
      <c r="E156" t="s">
        <v>2076</v>
      </c>
      <c r="F156" t="s">
        <v>2083</v>
      </c>
      <c r="G156" t="s">
        <v>342</v>
      </c>
      <c r="H156" t="s">
        <v>40</v>
      </c>
      <c r="I156" t="s">
        <v>80</v>
      </c>
      <c r="J156">
        <v>10152</v>
      </c>
      <c r="K156" t="s">
        <v>2077</v>
      </c>
      <c r="L156">
        <f t="shared" si="9"/>
        <v>10</v>
      </c>
      <c r="M156">
        <f t="shared" si="10"/>
        <v>7</v>
      </c>
      <c r="N156" t="s">
        <v>1422</v>
      </c>
      <c r="O156" t="s">
        <v>886</v>
      </c>
      <c r="P156" t="s">
        <v>10</v>
      </c>
      <c r="Q156" t="s">
        <v>11</v>
      </c>
      <c r="R156"/>
      <c r="S156"/>
      <c r="T156" t="s">
        <v>985</v>
      </c>
      <c r="U156"/>
      <c r="V156"/>
      <c r="W156" t="s">
        <v>125</v>
      </c>
      <c r="X156">
        <f t="shared" si="8"/>
        <v>13</v>
      </c>
      <c r="Y156"/>
      <c r="Z156"/>
      <c r="AA156"/>
      <c r="AB156" t="s">
        <v>881</v>
      </c>
      <c r="AC156">
        <v>1</v>
      </c>
      <c r="AD156"/>
      <c r="AE156"/>
    </row>
    <row r="157" spans="1:31" x14ac:dyDescent="0.2">
      <c r="A157" s="228"/>
      <c r="B157" t="s">
        <v>2074</v>
      </c>
      <c r="C157">
        <v>153</v>
      </c>
      <c r="D157" t="s">
        <v>2078</v>
      </c>
      <c r="E157" t="s">
        <v>2079</v>
      </c>
      <c r="F157" t="s">
        <v>2084</v>
      </c>
      <c r="G157" t="s">
        <v>342</v>
      </c>
      <c r="H157" t="s">
        <v>40</v>
      </c>
      <c r="I157" t="s">
        <v>80</v>
      </c>
      <c r="J157">
        <v>10153</v>
      </c>
      <c r="K157" t="s">
        <v>2080</v>
      </c>
      <c r="L157">
        <f t="shared" si="9"/>
        <v>10</v>
      </c>
      <c r="M157">
        <f t="shared" si="10"/>
        <v>8</v>
      </c>
      <c r="N157" t="s">
        <v>1408</v>
      </c>
      <c r="O157" t="s">
        <v>886</v>
      </c>
      <c r="P157" t="s">
        <v>10</v>
      </c>
      <c r="Q157" t="s">
        <v>11</v>
      </c>
      <c r="R157"/>
      <c r="S157"/>
      <c r="T157" t="s">
        <v>985</v>
      </c>
      <c r="U157"/>
      <c r="V157"/>
      <c r="W157" t="s">
        <v>125</v>
      </c>
      <c r="X157">
        <f t="shared" si="8"/>
        <v>13</v>
      </c>
      <c r="Y157"/>
      <c r="Z157"/>
      <c r="AA157"/>
      <c r="AB157" t="s">
        <v>881</v>
      </c>
      <c r="AC157">
        <v>1</v>
      </c>
      <c r="AD157"/>
      <c r="AE157"/>
    </row>
    <row r="158" spans="1:31" x14ac:dyDescent="0.2">
      <c r="A158" s="228"/>
      <c r="B158" t="s">
        <v>100</v>
      </c>
      <c r="C158">
        <v>154</v>
      </c>
      <c r="D158"/>
      <c r="E158"/>
      <c r="F158"/>
      <c r="G158"/>
      <c r="H158"/>
      <c r="I158"/>
      <c r="J158">
        <v>10154</v>
      </c>
      <c r="K158"/>
      <c r="L158">
        <f t="shared" si="9"/>
        <v>10</v>
      </c>
      <c r="M158">
        <f t="shared" si="10"/>
        <v>9</v>
      </c>
      <c r="N158" t="s">
        <v>1409</v>
      </c>
      <c r="O158" t="s">
        <v>886</v>
      </c>
      <c r="P158"/>
      <c r="Q158"/>
      <c r="R158"/>
      <c r="S158"/>
      <c r="T158"/>
      <c r="U158"/>
      <c r="V158"/>
      <c r="W158" t="s">
        <v>150</v>
      </c>
      <c r="X158" t="e">
        <f t="shared" si="8"/>
        <v>#N/A</v>
      </c>
      <c r="Y158"/>
      <c r="Z158"/>
      <c r="AA158"/>
      <c r="AB158" t="s">
        <v>881</v>
      </c>
      <c r="AC158"/>
      <c r="AD158"/>
      <c r="AE158"/>
    </row>
    <row r="159" spans="1:31" x14ac:dyDescent="0.2">
      <c r="A159" s="228"/>
      <c r="B159" t="s">
        <v>100</v>
      </c>
      <c r="C159">
        <v>155</v>
      </c>
      <c r="D159"/>
      <c r="E159"/>
      <c r="F159"/>
      <c r="G159"/>
      <c r="H159"/>
      <c r="I159"/>
      <c r="J159">
        <v>10155</v>
      </c>
      <c r="K159"/>
      <c r="L159">
        <f t="shared" si="9"/>
        <v>10</v>
      </c>
      <c r="M159">
        <f t="shared" si="10"/>
        <v>10</v>
      </c>
      <c r="N159" t="s">
        <v>1410</v>
      </c>
      <c r="O159" t="s">
        <v>886</v>
      </c>
      <c r="P159"/>
      <c r="Q159"/>
      <c r="R159"/>
      <c r="S159"/>
      <c r="T159"/>
      <c r="U159"/>
      <c r="V159"/>
      <c r="W159" t="s">
        <v>150</v>
      </c>
      <c r="X159" t="e">
        <f t="shared" si="8"/>
        <v>#N/A</v>
      </c>
      <c r="Y159"/>
      <c r="Z159"/>
      <c r="AA159"/>
      <c r="AB159" t="s">
        <v>881</v>
      </c>
      <c r="AC159"/>
      <c r="AD159"/>
      <c r="AE159"/>
    </row>
    <row r="160" spans="1:31" x14ac:dyDescent="0.2">
      <c r="A160" s="228"/>
      <c r="B160" t="s">
        <v>2074</v>
      </c>
      <c r="C160">
        <v>156</v>
      </c>
      <c r="D160" t="s">
        <v>2081</v>
      </c>
      <c r="E160" t="s">
        <v>2082</v>
      </c>
      <c r="F160" t="s">
        <v>2085</v>
      </c>
      <c r="G160" t="s">
        <v>342</v>
      </c>
      <c r="H160" t="s">
        <v>40</v>
      </c>
      <c r="I160" t="s">
        <v>80</v>
      </c>
      <c r="J160">
        <v>10156</v>
      </c>
      <c r="K160" s="229" t="s">
        <v>353</v>
      </c>
      <c r="L160">
        <f t="shared" si="9"/>
        <v>10</v>
      </c>
      <c r="M160">
        <f t="shared" si="10"/>
        <v>11</v>
      </c>
      <c r="N160" t="s">
        <v>2090</v>
      </c>
      <c r="O160" t="s">
        <v>886</v>
      </c>
      <c r="P160" t="s">
        <v>10</v>
      </c>
      <c r="Q160" t="s">
        <v>11</v>
      </c>
      <c r="R160"/>
      <c r="S160"/>
      <c r="T160" t="s">
        <v>985</v>
      </c>
      <c r="U160"/>
      <c r="V160"/>
      <c r="W160" t="s">
        <v>125</v>
      </c>
      <c r="X160">
        <f t="shared" si="8"/>
        <v>13</v>
      </c>
      <c r="Y160"/>
      <c r="Z160"/>
      <c r="AA160"/>
      <c r="AB160" t="s">
        <v>881</v>
      </c>
      <c r="AC160">
        <v>1</v>
      </c>
      <c r="AD160"/>
      <c r="AE160"/>
    </row>
    <row r="161" spans="1:31" x14ac:dyDescent="0.2">
      <c r="A161" s="228"/>
      <c r="B161" t="s">
        <v>84</v>
      </c>
      <c r="C161">
        <v>157</v>
      </c>
      <c r="D161" t="s">
        <v>476</v>
      </c>
      <c r="E161" t="s">
        <v>474</v>
      </c>
      <c r="F161" t="s">
        <v>1191</v>
      </c>
      <c r="G161" t="s">
        <v>342</v>
      </c>
      <c r="H161" t="s">
        <v>40</v>
      </c>
      <c r="I161" t="s">
        <v>80</v>
      </c>
      <c r="J161">
        <v>10157</v>
      </c>
      <c r="K161" t="s">
        <v>475</v>
      </c>
      <c r="L161">
        <f t="shared" si="9"/>
        <v>10</v>
      </c>
      <c r="M161">
        <f t="shared" si="10"/>
        <v>12</v>
      </c>
      <c r="N161" t="s">
        <v>1411</v>
      </c>
      <c r="O161" t="s">
        <v>886</v>
      </c>
      <c r="P161" t="s">
        <v>10</v>
      </c>
      <c r="Q161" t="s">
        <v>11</v>
      </c>
      <c r="R161"/>
      <c r="S161" t="s">
        <v>2285</v>
      </c>
      <c r="T161" t="s">
        <v>985</v>
      </c>
      <c r="U161"/>
      <c r="V161"/>
      <c r="W161" t="s">
        <v>125</v>
      </c>
      <c r="X161">
        <f t="shared" si="8"/>
        <v>13</v>
      </c>
      <c r="Y161"/>
      <c r="Z161"/>
      <c r="AA161"/>
      <c r="AB161" t="s">
        <v>881</v>
      </c>
      <c r="AC161">
        <v>1</v>
      </c>
      <c r="AD161"/>
      <c r="AE161"/>
    </row>
    <row r="162" spans="1:31" x14ac:dyDescent="0.2">
      <c r="A162" s="228"/>
      <c r="B162" t="s">
        <v>100</v>
      </c>
      <c r="C162">
        <v>158</v>
      </c>
      <c r="D162"/>
      <c r="E162"/>
      <c r="F162"/>
      <c r="G162"/>
      <c r="H162"/>
      <c r="I162"/>
      <c r="J162">
        <v>10158</v>
      </c>
      <c r="K162"/>
      <c r="L162">
        <f t="shared" si="9"/>
        <v>10</v>
      </c>
      <c r="M162">
        <f t="shared" si="10"/>
        <v>13</v>
      </c>
      <c r="N162" t="s">
        <v>1412</v>
      </c>
      <c r="O162" t="s">
        <v>886</v>
      </c>
      <c r="P162"/>
      <c r="Q162"/>
      <c r="R162"/>
      <c r="S162"/>
      <c r="T162"/>
      <c r="U162"/>
      <c r="V162"/>
      <c r="W162" t="s">
        <v>150</v>
      </c>
      <c r="X162" t="e">
        <f t="shared" si="8"/>
        <v>#N/A</v>
      </c>
      <c r="Y162"/>
      <c r="Z162"/>
      <c r="AA162"/>
      <c r="AB162" t="s">
        <v>881</v>
      </c>
      <c r="AC162"/>
      <c r="AD162"/>
      <c r="AE162"/>
    </row>
    <row r="163" spans="1:31" x14ac:dyDescent="0.2">
      <c r="A163" s="228"/>
      <c r="B163" t="s">
        <v>84</v>
      </c>
      <c r="C163">
        <v>159</v>
      </c>
      <c r="D163" t="s">
        <v>478</v>
      </c>
      <c r="E163" t="s">
        <v>477</v>
      </c>
      <c r="F163" t="s">
        <v>1192</v>
      </c>
      <c r="G163" t="s">
        <v>342</v>
      </c>
      <c r="H163" t="s">
        <v>40</v>
      </c>
      <c r="I163" t="s">
        <v>80</v>
      </c>
      <c r="J163">
        <v>10159</v>
      </c>
      <c r="K163" t="s">
        <v>456</v>
      </c>
      <c r="L163">
        <f t="shared" si="9"/>
        <v>10</v>
      </c>
      <c r="M163">
        <f t="shared" si="10"/>
        <v>14</v>
      </c>
      <c r="N163" t="s">
        <v>1413</v>
      </c>
      <c r="O163" t="s">
        <v>886</v>
      </c>
      <c r="P163" t="s">
        <v>95</v>
      </c>
      <c r="Q163" t="s">
        <v>11</v>
      </c>
      <c r="R163"/>
      <c r="S163" t="s">
        <v>2285</v>
      </c>
      <c r="T163" t="s">
        <v>985</v>
      </c>
      <c r="U163"/>
      <c r="V163"/>
      <c r="W163" t="s">
        <v>125</v>
      </c>
      <c r="X163">
        <f t="shared" si="8"/>
        <v>13</v>
      </c>
      <c r="Y163"/>
      <c r="Z163"/>
      <c r="AA163"/>
      <c r="AB163" t="s">
        <v>881</v>
      </c>
      <c r="AC163">
        <v>1</v>
      </c>
      <c r="AD163"/>
      <c r="AE163"/>
    </row>
    <row r="164" spans="1:31" x14ac:dyDescent="0.2">
      <c r="A164" s="228"/>
      <c r="B164" t="s">
        <v>100</v>
      </c>
      <c r="C164">
        <v>160</v>
      </c>
      <c r="D164" t="s">
        <v>482</v>
      </c>
      <c r="E164" t="s">
        <v>479</v>
      </c>
      <c r="F164" t="s">
        <v>911</v>
      </c>
      <c r="G164" t="s">
        <v>342</v>
      </c>
      <c r="H164" t="s">
        <v>40</v>
      </c>
      <c r="I164" t="s">
        <v>80</v>
      </c>
      <c r="J164">
        <v>10160</v>
      </c>
      <c r="K164" t="s">
        <v>480</v>
      </c>
      <c r="L164">
        <f t="shared" si="9"/>
        <v>10</v>
      </c>
      <c r="M164">
        <f t="shared" si="10"/>
        <v>15</v>
      </c>
      <c r="N164" t="s">
        <v>1414</v>
      </c>
      <c r="O164" t="s">
        <v>886</v>
      </c>
      <c r="P164" t="s">
        <v>481</v>
      </c>
      <c r="Q164" t="s">
        <v>11</v>
      </c>
      <c r="R164"/>
      <c r="S164" t="s">
        <v>2285</v>
      </c>
      <c r="T164" t="s">
        <v>985</v>
      </c>
      <c r="U164"/>
      <c r="V164"/>
      <c r="W164" t="s">
        <v>121</v>
      </c>
      <c r="X164">
        <f t="shared" si="8"/>
        <v>9</v>
      </c>
      <c r="Y164"/>
      <c r="Z164"/>
      <c r="AA164"/>
      <c r="AB164" t="s">
        <v>881</v>
      </c>
      <c r="AC164">
        <v>1</v>
      </c>
      <c r="AD164"/>
      <c r="AE164"/>
    </row>
    <row r="165" spans="1:31" x14ac:dyDescent="0.2">
      <c r="A165" s="228"/>
      <c r="B165" t="s">
        <v>100</v>
      </c>
      <c r="C165">
        <v>161</v>
      </c>
      <c r="D165"/>
      <c r="E165"/>
      <c r="F165"/>
      <c r="G165"/>
      <c r="H165"/>
      <c r="I165"/>
      <c r="J165">
        <v>10161</v>
      </c>
      <c r="K165"/>
      <c r="L165">
        <f t="shared" si="9"/>
        <v>11</v>
      </c>
      <c r="M165">
        <f t="shared" si="10"/>
        <v>0</v>
      </c>
      <c r="N165" t="s">
        <v>1431</v>
      </c>
      <c r="O165" t="s">
        <v>886</v>
      </c>
      <c r="P165"/>
      <c r="Q165"/>
      <c r="R165"/>
      <c r="S165"/>
      <c r="T165"/>
      <c r="U165"/>
      <c r="V165"/>
      <c r="W165" t="s">
        <v>150</v>
      </c>
      <c r="X165" t="e">
        <f t="shared" si="8"/>
        <v>#N/A</v>
      </c>
      <c r="Y165"/>
      <c r="Z165"/>
      <c r="AA165"/>
      <c r="AB165" t="s">
        <v>881</v>
      </c>
      <c r="AC165"/>
      <c r="AD165"/>
      <c r="AE165"/>
    </row>
    <row r="166" spans="1:31" x14ac:dyDescent="0.2">
      <c r="A166" s="228"/>
      <c r="B166" t="s">
        <v>100</v>
      </c>
      <c r="C166">
        <v>162</v>
      </c>
      <c r="D166"/>
      <c r="E166"/>
      <c r="F166"/>
      <c r="G166"/>
      <c r="H166"/>
      <c r="I166"/>
      <c r="J166">
        <v>10162</v>
      </c>
      <c r="K166"/>
      <c r="L166">
        <f t="shared" si="9"/>
        <v>11</v>
      </c>
      <c r="M166">
        <f t="shared" si="10"/>
        <v>1</v>
      </c>
      <c r="N166" t="s">
        <v>1432</v>
      </c>
      <c r="O166" t="s">
        <v>886</v>
      </c>
      <c r="P166"/>
      <c r="Q166"/>
      <c r="R166"/>
      <c r="S166"/>
      <c r="T166"/>
      <c r="U166"/>
      <c r="V166"/>
      <c r="W166" t="s">
        <v>150</v>
      </c>
      <c r="X166" t="e">
        <f t="shared" si="8"/>
        <v>#N/A</v>
      </c>
      <c r="Y166"/>
      <c r="Z166"/>
      <c r="AA166"/>
      <c r="AB166" t="s">
        <v>881</v>
      </c>
      <c r="AC166"/>
      <c r="AD166"/>
      <c r="AE166"/>
    </row>
    <row r="167" spans="1:31" x14ac:dyDescent="0.2">
      <c r="A167" s="228"/>
      <c r="B167" t="s">
        <v>100</v>
      </c>
      <c r="C167">
        <v>163</v>
      </c>
      <c r="D167"/>
      <c r="E167"/>
      <c r="F167"/>
      <c r="G167"/>
      <c r="H167"/>
      <c r="I167"/>
      <c r="J167">
        <v>10163</v>
      </c>
      <c r="K167"/>
      <c r="L167">
        <f t="shared" si="9"/>
        <v>11</v>
      </c>
      <c r="M167">
        <f t="shared" si="10"/>
        <v>2</v>
      </c>
      <c r="N167" t="s">
        <v>1433</v>
      </c>
      <c r="O167" t="s">
        <v>886</v>
      </c>
      <c r="P167"/>
      <c r="Q167"/>
      <c r="R167"/>
      <c r="S167"/>
      <c r="T167"/>
      <c r="U167"/>
      <c r="V167"/>
      <c r="W167" t="s">
        <v>150</v>
      </c>
      <c r="X167" t="e">
        <f t="shared" si="8"/>
        <v>#N/A</v>
      </c>
      <c r="Y167"/>
      <c r="Z167"/>
      <c r="AA167"/>
      <c r="AB167" t="s">
        <v>881</v>
      </c>
      <c r="AC167"/>
      <c r="AD167"/>
      <c r="AE167"/>
    </row>
    <row r="168" spans="1:31" x14ac:dyDescent="0.2">
      <c r="A168" s="228"/>
      <c r="B168" t="s">
        <v>100</v>
      </c>
      <c r="C168">
        <v>164</v>
      </c>
      <c r="D168"/>
      <c r="E168"/>
      <c r="F168"/>
      <c r="G168"/>
      <c r="H168"/>
      <c r="I168"/>
      <c r="J168">
        <v>10164</v>
      </c>
      <c r="K168"/>
      <c r="L168">
        <f t="shared" si="9"/>
        <v>11</v>
      </c>
      <c r="M168">
        <f t="shared" si="10"/>
        <v>3</v>
      </c>
      <c r="N168" t="s">
        <v>1434</v>
      </c>
      <c r="O168" t="s">
        <v>886</v>
      </c>
      <c r="P168"/>
      <c r="Q168"/>
      <c r="R168"/>
      <c r="S168"/>
      <c r="T168"/>
      <c r="U168"/>
      <c r="V168"/>
      <c r="W168" t="s">
        <v>150</v>
      </c>
      <c r="X168" t="e">
        <f t="shared" si="8"/>
        <v>#N/A</v>
      </c>
      <c r="Y168"/>
      <c r="Z168"/>
      <c r="AA168"/>
      <c r="AB168" t="s">
        <v>881</v>
      </c>
      <c r="AC168"/>
      <c r="AD168"/>
      <c r="AE168"/>
    </row>
    <row r="169" spans="1:31" x14ac:dyDescent="0.2">
      <c r="A169" s="228"/>
      <c r="B169" t="s">
        <v>2300</v>
      </c>
      <c r="C169">
        <v>165</v>
      </c>
      <c r="D169" t="s">
        <v>485</v>
      </c>
      <c r="E169" t="s">
        <v>2306</v>
      </c>
      <c r="F169" t="s">
        <v>2307</v>
      </c>
      <c r="G169" t="s">
        <v>39</v>
      </c>
      <c r="H169" t="s">
        <v>343</v>
      </c>
      <c r="I169" t="s">
        <v>81</v>
      </c>
      <c r="J169">
        <v>10165</v>
      </c>
      <c r="K169" t="s">
        <v>484</v>
      </c>
      <c r="L169">
        <f t="shared" si="9"/>
        <v>11</v>
      </c>
      <c r="M169">
        <f t="shared" si="10"/>
        <v>4</v>
      </c>
      <c r="N169" t="s">
        <v>1435</v>
      </c>
      <c r="O169" t="s">
        <v>886</v>
      </c>
      <c r="P169" t="s">
        <v>2096</v>
      </c>
      <c r="Q169" t="s">
        <v>86</v>
      </c>
      <c r="R169"/>
      <c r="S169" t="s">
        <v>2285</v>
      </c>
      <c r="T169" t="s">
        <v>985</v>
      </c>
      <c r="U169"/>
      <c r="V169"/>
      <c r="W169" t="s">
        <v>118</v>
      </c>
      <c r="X169">
        <f t="shared" si="8"/>
        <v>6</v>
      </c>
      <c r="Y169"/>
      <c r="Z169"/>
      <c r="AA169"/>
      <c r="AB169" t="s">
        <v>881</v>
      </c>
      <c r="AC169">
        <v>0</v>
      </c>
      <c r="AD169"/>
      <c r="AE169"/>
    </row>
    <row r="170" spans="1:31" x14ac:dyDescent="0.2">
      <c r="A170" s="228"/>
      <c r="B170" t="s">
        <v>84</v>
      </c>
      <c r="C170">
        <v>166</v>
      </c>
      <c r="D170" t="s">
        <v>1039</v>
      </c>
      <c r="E170" t="s">
        <v>1040</v>
      </c>
      <c r="F170" t="s">
        <v>1079</v>
      </c>
      <c r="G170" t="s">
        <v>39</v>
      </c>
      <c r="H170" t="s">
        <v>343</v>
      </c>
      <c r="I170" t="s">
        <v>81</v>
      </c>
      <c r="J170">
        <v>10166</v>
      </c>
      <c r="K170" t="s">
        <v>483</v>
      </c>
      <c r="L170">
        <f t="shared" si="9"/>
        <v>11</v>
      </c>
      <c r="M170">
        <f t="shared" si="10"/>
        <v>5</v>
      </c>
      <c r="N170" t="s">
        <v>1436</v>
      </c>
      <c r="O170" t="s">
        <v>886</v>
      </c>
      <c r="P170" t="s">
        <v>1041</v>
      </c>
      <c r="Q170" t="s">
        <v>86</v>
      </c>
      <c r="R170"/>
      <c r="S170" t="s">
        <v>2285</v>
      </c>
      <c r="T170" t="s">
        <v>985</v>
      </c>
      <c r="U170"/>
      <c r="V170"/>
      <c r="W170" t="s">
        <v>118</v>
      </c>
      <c r="X170">
        <f t="shared" si="8"/>
        <v>6</v>
      </c>
      <c r="Y170"/>
      <c r="Z170"/>
      <c r="AA170"/>
      <c r="AB170" t="s">
        <v>881</v>
      </c>
      <c r="AC170">
        <v>0</v>
      </c>
      <c r="AD170"/>
      <c r="AE170"/>
    </row>
    <row r="171" spans="1:31" s="242" customFormat="1" x14ac:dyDescent="0.2">
      <c r="A171" s="230"/>
      <c r="B171" s="231" t="s">
        <v>32</v>
      </c>
      <c r="C171" s="231">
        <v>167</v>
      </c>
      <c r="D171" s="231"/>
      <c r="E171" s="231"/>
      <c r="F171" s="231"/>
      <c r="G171" s="231"/>
      <c r="H171" s="231"/>
      <c r="I171" s="231"/>
      <c r="J171" s="231">
        <v>10167</v>
      </c>
      <c r="K171" s="231"/>
      <c r="L171" s="231">
        <f t="shared" si="9"/>
        <v>11</v>
      </c>
      <c r="M171" s="231">
        <f t="shared" si="10"/>
        <v>6</v>
      </c>
      <c r="N171" t="s">
        <v>1437</v>
      </c>
      <c r="O171" s="231" t="s">
        <v>886</v>
      </c>
      <c r="P171" s="231"/>
      <c r="Q171" s="231"/>
      <c r="R171" s="231"/>
      <c r="S171" s="231" t="s">
        <v>2285</v>
      </c>
      <c r="T171" s="231" t="s">
        <v>985</v>
      </c>
      <c r="U171" s="231"/>
      <c r="V171" s="231"/>
      <c r="W171" s="231" t="e">
        <v>#N/A</v>
      </c>
      <c r="X171" s="231" t="e">
        <f t="shared" si="8"/>
        <v>#N/A</v>
      </c>
      <c r="Y171" s="231"/>
      <c r="Z171" s="231"/>
      <c r="AA171" s="231"/>
      <c r="AB171" s="231" t="s">
        <v>881</v>
      </c>
      <c r="AC171" s="231"/>
      <c r="AD171" s="231"/>
      <c r="AE171" s="231"/>
    </row>
    <row r="172" spans="1:31" x14ac:dyDescent="0.2">
      <c r="A172" s="228"/>
      <c r="B172" t="s">
        <v>2104</v>
      </c>
      <c r="C172">
        <v>168</v>
      </c>
      <c r="D172" t="s">
        <v>488</v>
      </c>
      <c r="E172" t="s">
        <v>1198</v>
      </c>
      <c r="F172" t="s">
        <v>1196</v>
      </c>
      <c r="G172" t="s">
        <v>384</v>
      </c>
      <c r="H172" t="s">
        <v>343</v>
      </c>
      <c r="I172" t="s">
        <v>39</v>
      </c>
      <c r="J172">
        <v>10168</v>
      </c>
      <c r="K172" t="s">
        <v>486</v>
      </c>
      <c r="L172">
        <f t="shared" si="9"/>
        <v>11</v>
      </c>
      <c r="M172">
        <f t="shared" si="10"/>
        <v>7</v>
      </c>
      <c r="N172" t="s">
        <v>1438</v>
      </c>
      <c r="O172" t="s">
        <v>886</v>
      </c>
      <c r="P172" t="s">
        <v>487</v>
      </c>
      <c r="Q172" t="s">
        <v>86</v>
      </c>
      <c r="R172"/>
      <c r="S172" t="s">
        <v>2285</v>
      </c>
      <c r="T172" t="s">
        <v>985</v>
      </c>
      <c r="U172"/>
      <c r="V172" t="s">
        <v>2226</v>
      </c>
      <c r="W172" t="s">
        <v>118</v>
      </c>
      <c r="X172">
        <f t="shared" si="8"/>
        <v>6</v>
      </c>
      <c r="Y172"/>
      <c r="Z172"/>
      <c r="AA172"/>
      <c r="AB172" t="s">
        <v>881</v>
      </c>
      <c r="AC172">
        <v>0</v>
      </c>
      <c r="AD172"/>
      <c r="AE172"/>
    </row>
    <row r="173" spans="1:31" x14ac:dyDescent="0.2">
      <c r="A173" s="228"/>
      <c r="B173" t="s">
        <v>2104</v>
      </c>
      <c r="C173">
        <v>169</v>
      </c>
      <c r="D173" t="s">
        <v>491</v>
      </c>
      <c r="E173" t="s">
        <v>1199</v>
      </c>
      <c r="F173" t="s">
        <v>1197</v>
      </c>
      <c r="G173" t="s">
        <v>389</v>
      </c>
      <c r="H173" t="s">
        <v>343</v>
      </c>
      <c r="I173" t="s">
        <v>39</v>
      </c>
      <c r="J173">
        <v>10169</v>
      </c>
      <c r="K173" t="s">
        <v>489</v>
      </c>
      <c r="L173">
        <f t="shared" si="9"/>
        <v>11</v>
      </c>
      <c r="M173">
        <f t="shared" si="10"/>
        <v>8</v>
      </c>
      <c r="N173" t="s">
        <v>1423</v>
      </c>
      <c r="O173" t="s">
        <v>886</v>
      </c>
      <c r="P173" t="s">
        <v>490</v>
      </c>
      <c r="Q173" t="s">
        <v>86</v>
      </c>
      <c r="R173"/>
      <c r="S173" t="s">
        <v>2285</v>
      </c>
      <c r="T173" t="s">
        <v>985</v>
      </c>
      <c r="U173"/>
      <c r="V173" t="s">
        <v>2225</v>
      </c>
      <c r="W173" t="s">
        <v>118</v>
      </c>
      <c r="X173">
        <f t="shared" si="8"/>
        <v>6</v>
      </c>
      <c r="Y173"/>
      <c r="Z173"/>
      <c r="AA173"/>
      <c r="AB173" t="s">
        <v>881</v>
      </c>
      <c r="AC173">
        <v>0</v>
      </c>
      <c r="AD173"/>
      <c r="AE173"/>
    </row>
    <row r="174" spans="1:31" x14ac:dyDescent="0.2">
      <c r="A174" s="228"/>
      <c r="B174" t="s">
        <v>84</v>
      </c>
      <c r="C174">
        <v>170</v>
      </c>
      <c r="D174" t="s">
        <v>1036</v>
      </c>
      <c r="E174" t="s">
        <v>1037</v>
      </c>
      <c r="F174" t="s">
        <v>1086</v>
      </c>
      <c r="G174" t="s">
        <v>1038</v>
      </c>
      <c r="H174" t="s">
        <v>343</v>
      </c>
      <c r="I174" t="s">
        <v>39</v>
      </c>
      <c r="J174">
        <v>10170</v>
      </c>
      <c r="K174" t="s">
        <v>353</v>
      </c>
      <c r="L174">
        <f t="shared" si="9"/>
        <v>11</v>
      </c>
      <c r="M174">
        <f t="shared" si="10"/>
        <v>9</v>
      </c>
      <c r="N174" t="s">
        <v>1424</v>
      </c>
      <c r="O174" t="s">
        <v>886</v>
      </c>
      <c r="P174" t="s">
        <v>1055</v>
      </c>
      <c r="Q174" t="s">
        <v>86</v>
      </c>
      <c r="R174"/>
      <c r="S174" t="s">
        <v>2285</v>
      </c>
      <c r="T174" t="s">
        <v>985</v>
      </c>
      <c r="U174"/>
      <c r="V174"/>
      <c r="W174" t="s">
        <v>118</v>
      </c>
      <c r="X174">
        <f t="shared" si="8"/>
        <v>6</v>
      </c>
      <c r="Y174"/>
      <c r="Z174"/>
      <c r="AA174"/>
      <c r="AB174" t="s">
        <v>881</v>
      </c>
      <c r="AC174">
        <v>0</v>
      </c>
      <c r="AD174"/>
      <c r="AE174"/>
    </row>
    <row r="175" spans="1:31" x14ac:dyDescent="0.2">
      <c r="A175" s="228"/>
      <c r="B175" t="s">
        <v>2104</v>
      </c>
      <c r="C175">
        <v>171</v>
      </c>
      <c r="D175" t="s">
        <v>493</v>
      </c>
      <c r="E175" t="s">
        <v>492</v>
      </c>
      <c r="F175" t="s">
        <v>912</v>
      </c>
      <c r="G175" t="s">
        <v>39</v>
      </c>
      <c r="H175" t="s">
        <v>343</v>
      </c>
      <c r="I175" t="s">
        <v>81</v>
      </c>
      <c r="J175">
        <v>10171</v>
      </c>
      <c r="K175" t="s">
        <v>95</v>
      </c>
      <c r="L175">
        <f t="shared" si="9"/>
        <v>11</v>
      </c>
      <c r="M175">
        <f t="shared" si="10"/>
        <v>10</v>
      </c>
      <c r="N175" t="s">
        <v>1425</v>
      </c>
      <c r="O175" t="s">
        <v>886</v>
      </c>
      <c r="P175" t="s">
        <v>95</v>
      </c>
      <c r="Q175" t="s">
        <v>86</v>
      </c>
      <c r="R175"/>
      <c r="S175" t="s">
        <v>2285</v>
      </c>
      <c r="T175" t="s">
        <v>985</v>
      </c>
      <c r="U175"/>
      <c r="V175" t="s">
        <v>2218</v>
      </c>
      <c r="W175" t="s">
        <v>118</v>
      </c>
      <c r="X175">
        <f t="shared" si="8"/>
        <v>6</v>
      </c>
      <c r="Y175"/>
      <c r="Z175"/>
      <c r="AA175"/>
      <c r="AB175" t="s">
        <v>881</v>
      </c>
      <c r="AC175">
        <v>0</v>
      </c>
      <c r="AD175"/>
      <c r="AE175"/>
    </row>
    <row r="176" spans="1:31" x14ac:dyDescent="0.2">
      <c r="A176" s="228"/>
      <c r="B176" t="s">
        <v>2104</v>
      </c>
      <c r="C176">
        <v>172</v>
      </c>
      <c r="D176" t="s">
        <v>495</v>
      </c>
      <c r="E176" t="s">
        <v>494</v>
      </c>
      <c r="F176" t="s">
        <v>913</v>
      </c>
      <c r="G176" t="s">
        <v>39</v>
      </c>
      <c r="H176" t="s">
        <v>343</v>
      </c>
      <c r="I176" t="s">
        <v>81</v>
      </c>
      <c r="J176">
        <v>10172</v>
      </c>
      <c r="K176" t="s">
        <v>95</v>
      </c>
      <c r="L176">
        <f t="shared" si="9"/>
        <v>11</v>
      </c>
      <c r="M176">
        <f t="shared" si="10"/>
        <v>11</v>
      </c>
      <c r="N176" t="s">
        <v>1426</v>
      </c>
      <c r="O176" t="s">
        <v>886</v>
      </c>
      <c r="P176" t="s">
        <v>95</v>
      </c>
      <c r="Q176" t="s">
        <v>86</v>
      </c>
      <c r="R176"/>
      <c r="S176" t="s">
        <v>2285</v>
      </c>
      <c r="T176" t="s">
        <v>985</v>
      </c>
      <c r="U176"/>
      <c r="V176" t="s">
        <v>2218</v>
      </c>
      <c r="W176" t="s">
        <v>125</v>
      </c>
      <c r="X176">
        <f t="shared" si="8"/>
        <v>13</v>
      </c>
      <c r="Y176"/>
      <c r="Z176"/>
      <c r="AA176"/>
      <c r="AB176" t="s">
        <v>881</v>
      </c>
      <c r="AC176">
        <v>0</v>
      </c>
      <c r="AD176"/>
      <c r="AE176"/>
    </row>
    <row r="177" spans="1:31" x14ac:dyDescent="0.2">
      <c r="A177" s="228"/>
      <c r="B177" t="s">
        <v>2104</v>
      </c>
      <c r="C177">
        <v>173</v>
      </c>
      <c r="D177" t="s">
        <v>497</v>
      </c>
      <c r="E177" t="s">
        <v>496</v>
      </c>
      <c r="F177" t="s">
        <v>914</v>
      </c>
      <c r="G177" t="s">
        <v>342</v>
      </c>
      <c r="H177" t="s">
        <v>40</v>
      </c>
      <c r="I177" t="s">
        <v>81</v>
      </c>
      <c r="J177">
        <v>10173</v>
      </c>
      <c r="K177" t="s">
        <v>10</v>
      </c>
      <c r="L177">
        <f t="shared" si="9"/>
        <v>11</v>
      </c>
      <c r="M177">
        <f t="shared" si="10"/>
        <v>12</v>
      </c>
      <c r="N177" t="s">
        <v>1427</v>
      </c>
      <c r="O177" t="s">
        <v>886</v>
      </c>
      <c r="P177" t="s">
        <v>10</v>
      </c>
      <c r="Q177" t="s">
        <v>86</v>
      </c>
      <c r="R177"/>
      <c r="S177" t="s">
        <v>2285</v>
      </c>
      <c r="T177" t="s">
        <v>985</v>
      </c>
      <c r="U177"/>
      <c r="V177" t="s">
        <v>2220</v>
      </c>
      <c r="W177" t="s">
        <v>123</v>
      </c>
      <c r="X177">
        <f t="shared" si="8"/>
        <v>11</v>
      </c>
      <c r="Y177"/>
      <c r="Z177"/>
      <c r="AA177"/>
      <c r="AB177" t="s">
        <v>881</v>
      </c>
      <c r="AC177">
        <v>0</v>
      </c>
      <c r="AD177"/>
      <c r="AE177"/>
    </row>
    <row r="178" spans="1:31" x14ac:dyDescent="0.2">
      <c r="A178" s="228"/>
      <c r="B178" t="s">
        <v>270</v>
      </c>
      <c r="C178">
        <v>174</v>
      </c>
      <c r="D178" t="s">
        <v>499</v>
      </c>
      <c r="E178" t="s">
        <v>498</v>
      </c>
      <c r="F178" t="s">
        <v>915</v>
      </c>
      <c r="G178" t="s">
        <v>342</v>
      </c>
      <c r="H178" t="s">
        <v>40</v>
      </c>
      <c r="I178" t="s">
        <v>81</v>
      </c>
      <c r="J178">
        <v>10174</v>
      </c>
      <c r="K178" t="s">
        <v>415</v>
      </c>
      <c r="L178">
        <f t="shared" si="9"/>
        <v>11</v>
      </c>
      <c r="M178">
        <f t="shared" si="10"/>
        <v>13</v>
      </c>
      <c r="N178" t="s">
        <v>1428</v>
      </c>
      <c r="O178" t="s">
        <v>886</v>
      </c>
      <c r="P178" t="s">
        <v>10</v>
      </c>
      <c r="Q178" t="s">
        <v>86</v>
      </c>
      <c r="R178"/>
      <c r="S178" t="s">
        <v>2285</v>
      </c>
      <c r="T178" t="s">
        <v>985</v>
      </c>
      <c r="U178" t="s">
        <v>415</v>
      </c>
      <c r="V178"/>
      <c r="W178" t="s">
        <v>123</v>
      </c>
      <c r="X178">
        <f t="shared" si="8"/>
        <v>11</v>
      </c>
      <c r="Y178"/>
      <c r="Z178"/>
      <c r="AA178"/>
      <c r="AB178" t="s">
        <v>881</v>
      </c>
      <c r="AC178">
        <v>0</v>
      </c>
      <c r="AD178"/>
      <c r="AE178"/>
    </row>
    <row r="179" spans="1:31" x14ac:dyDescent="0.2">
      <c r="A179" s="228"/>
      <c r="B179" t="s">
        <v>270</v>
      </c>
      <c r="C179">
        <v>175</v>
      </c>
      <c r="D179" t="s">
        <v>501</v>
      </c>
      <c r="E179" t="s">
        <v>500</v>
      </c>
      <c r="F179" t="s">
        <v>916</v>
      </c>
      <c r="G179" t="s">
        <v>342</v>
      </c>
      <c r="H179" t="s">
        <v>40</v>
      </c>
      <c r="I179" t="s">
        <v>81</v>
      </c>
      <c r="J179">
        <v>10175</v>
      </c>
      <c r="K179" t="s">
        <v>418</v>
      </c>
      <c r="L179">
        <f t="shared" si="9"/>
        <v>11</v>
      </c>
      <c r="M179">
        <f t="shared" si="10"/>
        <v>14</v>
      </c>
      <c r="N179" t="s">
        <v>1429</v>
      </c>
      <c r="O179" t="s">
        <v>886</v>
      </c>
      <c r="P179" t="s">
        <v>10</v>
      </c>
      <c r="Q179" t="s">
        <v>86</v>
      </c>
      <c r="R179"/>
      <c r="S179" t="s">
        <v>2285</v>
      </c>
      <c r="T179" t="s">
        <v>985</v>
      </c>
      <c r="U179" t="s">
        <v>418</v>
      </c>
      <c r="V179"/>
      <c r="W179" t="s">
        <v>123</v>
      </c>
      <c r="X179">
        <f t="shared" si="8"/>
        <v>11</v>
      </c>
      <c r="Y179"/>
      <c r="Z179"/>
      <c r="AA179"/>
      <c r="AB179" t="s">
        <v>881</v>
      </c>
      <c r="AC179">
        <v>0</v>
      </c>
      <c r="AD179"/>
      <c r="AE179"/>
    </row>
    <row r="180" spans="1:31" x14ac:dyDescent="0.2">
      <c r="A180" s="228"/>
      <c r="B180" t="s">
        <v>270</v>
      </c>
      <c r="C180">
        <v>176</v>
      </c>
      <c r="D180" t="s">
        <v>503</v>
      </c>
      <c r="E180" t="s">
        <v>502</v>
      </c>
      <c r="F180" t="s">
        <v>917</v>
      </c>
      <c r="G180" t="s">
        <v>39</v>
      </c>
      <c r="H180" t="s">
        <v>343</v>
      </c>
      <c r="I180" t="s">
        <v>81</v>
      </c>
      <c r="J180">
        <v>10176</v>
      </c>
      <c r="K180" t="s">
        <v>412</v>
      </c>
      <c r="L180">
        <f t="shared" si="9"/>
        <v>11</v>
      </c>
      <c r="M180">
        <f t="shared" si="10"/>
        <v>15</v>
      </c>
      <c r="N180" t="s">
        <v>1430</v>
      </c>
      <c r="O180" t="s">
        <v>886</v>
      </c>
      <c r="P180" t="s">
        <v>10</v>
      </c>
      <c r="Q180" t="s">
        <v>86</v>
      </c>
      <c r="R180"/>
      <c r="S180" t="s">
        <v>2285</v>
      </c>
      <c r="T180" t="s">
        <v>985</v>
      </c>
      <c r="U180" t="s">
        <v>412</v>
      </c>
      <c r="V180"/>
      <c r="W180" t="s">
        <v>115</v>
      </c>
      <c r="X180">
        <f t="shared" si="8"/>
        <v>3</v>
      </c>
      <c r="Y180"/>
      <c r="Z180"/>
      <c r="AA180"/>
      <c r="AB180" t="s">
        <v>881</v>
      </c>
      <c r="AC180">
        <v>0</v>
      </c>
      <c r="AD180"/>
      <c r="AE180"/>
    </row>
    <row r="181" spans="1:31" x14ac:dyDescent="0.2">
      <c r="A181" s="228"/>
      <c r="B181" t="s">
        <v>270</v>
      </c>
      <c r="C181">
        <v>177</v>
      </c>
      <c r="D181" t="s">
        <v>505</v>
      </c>
      <c r="E181" t="s">
        <v>504</v>
      </c>
      <c r="F181" t="s">
        <v>918</v>
      </c>
      <c r="G181" t="s">
        <v>39</v>
      </c>
      <c r="H181" t="s">
        <v>343</v>
      </c>
      <c r="I181" t="s">
        <v>81</v>
      </c>
      <c r="J181">
        <v>10177</v>
      </c>
      <c r="K181" t="s">
        <v>412</v>
      </c>
      <c r="L181">
        <f t="shared" si="9"/>
        <v>12</v>
      </c>
      <c r="M181">
        <f t="shared" si="10"/>
        <v>0</v>
      </c>
      <c r="N181" t="s">
        <v>1447</v>
      </c>
      <c r="O181" t="s">
        <v>886</v>
      </c>
      <c r="P181" t="s">
        <v>10</v>
      </c>
      <c r="Q181" t="s">
        <v>11</v>
      </c>
      <c r="R181"/>
      <c r="S181" t="s">
        <v>2285</v>
      </c>
      <c r="T181" t="s">
        <v>985</v>
      </c>
      <c r="U181" t="s">
        <v>412</v>
      </c>
      <c r="V181"/>
      <c r="W181" t="s">
        <v>115</v>
      </c>
      <c r="X181">
        <f t="shared" si="8"/>
        <v>3</v>
      </c>
      <c r="Y181"/>
      <c r="Z181"/>
      <c r="AA181"/>
      <c r="AB181" t="s">
        <v>881</v>
      </c>
      <c r="AC181">
        <v>1</v>
      </c>
      <c r="AD181"/>
      <c r="AE181"/>
    </row>
    <row r="182" spans="1:31" x14ac:dyDescent="0.2">
      <c r="A182" s="228"/>
      <c r="B182" t="s">
        <v>2312</v>
      </c>
      <c r="C182">
        <v>178</v>
      </c>
      <c r="D182" t="s">
        <v>2313</v>
      </c>
      <c r="E182" t="s">
        <v>2314</v>
      </c>
      <c r="F182" t="s">
        <v>2318</v>
      </c>
      <c r="G182" t="s">
        <v>39</v>
      </c>
      <c r="H182" t="s">
        <v>40</v>
      </c>
      <c r="I182" t="s">
        <v>81</v>
      </c>
      <c r="J182">
        <v>10178</v>
      </c>
      <c r="K182" t="s">
        <v>95</v>
      </c>
      <c r="L182">
        <f t="shared" si="9"/>
        <v>12</v>
      </c>
      <c r="M182">
        <f t="shared" si="10"/>
        <v>1</v>
      </c>
      <c r="N182" t="s">
        <v>1448</v>
      </c>
      <c r="O182" t="s">
        <v>886</v>
      </c>
      <c r="P182" t="s">
        <v>95</v>
      </c>
      <c r="Q182" t="s">
        <v>86</v>
      </c>
      <c r="R182"/>
      <c r="S182" t="s">
        <v>2285</v>
      </c>
      <c r="T182" t="s">
        <v>985</v>
      </c>
      <c r="U182"/>
      <c r="V182"/>
      <c r="W182" t="s">
        <v>125</v>
      </c>
      <c r="X182">
        <f t="shared" si="8"/>
        <v>13</v>
      </c>
      <c r="Y182"/>
      <c r="Z182"/>
      <c r="AA182"/>
      <c r="AB182" t="s">
        <v>881</v>
      </c>
      <c r="AC182">
        <v>0</v>
      </c>
      <c r="AD182"/>
      <c r="AE182"/>
    </row>
    <row r="183" spans="1:31" x14ac:dyDescent="0.2">
      <c r="A183" s="228"/>
      <c r="B183" t="s">
        <v>100</v>
      </c>
      <c r="C183">
        <v>179</v>
      </c>
      <c r="D183"/>
      <c r="E183"/>
      <c r="F183"/>
      <c r="G183"/>
      <c r="H183"/>
      <c r="I183"/>
      <c r="J183">
        <v>10179</v>
      </c>
      <c r="K183"/>
      <c r="L183">
        <f t="shared" si="9"/>
        <v>12</v>
      </c>
      <c r="M183">
        <f t="shared" si="10"/>
        <v>2</v>
      </c>
      <c r="N183" t="s">
        <v>1449</v>
      </c>
      <c r="O183" t="s">
        <v>886</v>
      </c>
      <c r="P183"/>
      <c r="Q183"/>
      <c r="R183"/>
      <c r="S183"/>
      <c r="T183"/>
      <c r="U183"/>
      <c r="V183"/>
      <c r="W183" t="s">
        <v>150</v>
      </c>
      <c r="X183" t="e">
        <f t="shared" si="8"/>
        <v>#N/A</v>
      </c>
      <c r="Y183"/>
      <c r="Z183"/>
      <c r="AA183"/>
      <c r="AB183" t="s">
        <v>881</v>
      </c>
      <c r="AC183"/>
      <c r="AD183"/>
      <c r="AE183"/>
    </row>
    <row r="184" spans="1:31" x14ac:dyDescent="0.2">
      <c r="A184" s="228"/>
      <c r="B184" t="s">
        <v>100</v>
      </c>
      <c r="C184">
        <v>180</v>
      </c>
      <c r="D184"/>
      <c r="E184"/>
      <c r="F184"/>
      <c r="G184"/>
      <c r="H184"/>
      <c r="I184"/>
      <c r="J184">
        <v>10180</v>
      </c>
      <c r="K184"/>
      <c r="L184">
        <f t="shared" si="9"/>
        <v>12</v>
      </c>
      <c r="M184">
        <f t="shared" si="10"/>
        <v>3</v>
      </c>
      <c r="N184" t="s">
        <v>1450</v>
      </c>
      <c r="O184" t="s">
        <v>886</v>
      </c>
      <c r="P184"/>
      <c r="Q184"/>
      <c r="R184"/>
      <c r="S184"/>
      <c r="T184"/>
      <c r="U184"/>
      <c r="V184"/>
      <c r="W184" t="s">
        <v>150</v>
      </c>
      <c r="X184" t="e">
        <f t="shared" si="8"/>
        <v>#N/A</v>
      </c>
      <c r="Y184"/>
      <c r="Z184"/>
      <c r="AA184"/>
      <c r="AB184" t="s">
        <v>881</v>
      </c>
      <c r="AC184"/>
      <c r="AD184"/>
      <c r="AE184"/>
    </row>
    <row r="185" spans="1:31" s="246" customFormat="1" x14ac:dyDescent="0.2">
      <c r="A185" s="244"/>
      <c r="B185" s="265" t="s">
        <v>2320</v>
      </c>
      <c r="C185" s="245">
        <v>181</v>
      </c>
      <c r="D185" s="245" t="s">
        <v>508</v>
      </c>
      <c r="E185" s="245" t="s">
        <v>506</v>
      </c>
      <c r="F185" s="245" t="s">
        <v>919</v>
      </c>
      <c r="G185" s="245" t="s">
        <v>342</v>
      </c>
      <c r="H185" s="245" t="s">
        <v>77</v>
      </c>
      <c r="I185" s="245" t="s">
        <v>80</v>
      </c>
      <c r="J185" s="245">
        <v>10181</v>
      </c>
      <c r="K185" s="245" t="s">
        <v>507</v>
      </c>
      <c r="L185" s="245">
        <f t="shared" si="9"/>
        <v>12</v>
      </c>
      <c r="M185" s="245">
        <f t="shared" si="10"/>
        <v>4</v>
      </c>
      <c r="N185" s="245" t="s">
        <v>1451</v>
      </c>
      <c r="O185" s="245" t="s">
        <v>886</v>
      </c>
      <c r="P185" s="245" t="s">
        <v>95</v>
      </c>
      <c r="Q185" s="245" t="s">
        <v>85</v>
      </c>
      <c r="R185" s="245"/>
      <c r="S185" s="245" t="s">
        <v>2285</v>
      </c>
      <c r="T185" s="245" t="s">
        <v>985</v>
      </c>
      <c r="U185" s="245"/>
      <c r="V185" s="245" t="s">
        <v>2232</v>
      </c>
      <c r="W185" s="245" t="s">
        <v>114</v>
      </c>
      <c r="X185" s="245">
        <f t="shared" si="8"/>
        <v>2</v>
      </c>
      <c r="Y185" s="245"/>
      <c r="Z185" s="245"/>
      <c r="AA185" s="245"/>
      <c r="AB185" s="245" t="s">
        <v>881</v>
      </c>
      <c r="AC185" s="265">
        <v>0</v>
      </c>
      <c r="AD185" s="245"/>
      <c r="AE185" s="245"/>
    </row>
    <row r="186" spans="1:31" s="246" customFormat="1" x14ac:dyDescent="0.2">
      <c r="A186" s="244"/>
      <c r="B186" s="265" t="s">
        <v>2320</v>
      </c>
      <c r="C186" s="245">
        <v>182</v>
      </c>
      <c r="D186" s="245" t="s">
        <v>511</v>
      </c>
      <c r="E186" s="245" t="s">
        <v>509</v>
      </c>
      <c r="F186" s="245" t="s">
        <v>920</v>
      </c>
      <c r="G186" s="245" t="s">
        <v>342</v>
      </c>
      <c r="H186" s="245" t="s">
        <v>77</v>
      </c>
      <c r="I186" s="245" t="s">
        <v>80</v>
      </c>
      <c r="J186" s="245">
        <v>10182</v>
      </c>
      <c r="K186" s="245" t="s">
        <v>510</v>
      </c>
      <c r="L186" s="245">
        <f t="shared" si="9"/>
        <v>12</v>
      </c>
      <c r="M186" s="245">
        <f t="shared" si="10"/>
        <v>5</v>
      </c>
      <c r="N186" s="245" t="s">
        <v>1452</v>
      </c>
      <c r="O186" s="245" t="s">
        <v>886</v>
      </c>
      <c r="P186" s="245" t="s">
        <v>95</v>
      </c>
      <c r="Q186" s="245" t="s">
        <v>85</v>
      </c>
      <c r="R186" s="245"/>
      <c r="S186" s="245" t="s">
        <v>2285</v>
      </c>
      <c r="T186" s="245" t="s">
        <v>985</v>
      </c>
      <c r="U186" s="245"/>
      <c r="V186" s="245" t="s">
        <v>2233</v>
      </c>
      <c r="W186" s="245" t="s">
        <v>114</v>
      </c>
      <c r="X186" s="245">
        <f t="shared" si="8"/>
        <v>2</v>
      </c>
      <c r="Y186" s="245"/>
      <c r="Z186" s="245"/>
      <c r="AA186" s="245"/>
      <c r="AB186" s="245" t="s">
        <v>881</v>
      </c>
      <c r="AC186" s="265">
        <v>0</v>
      </c>
      <c r="AD186" s="245"/>
      <c r="AE186" s="245"/>
    </row>
    <row r="187" spans="1:31" s="246" customFormat="1" x14ac:dyDescent="0.2">
      <c r="A187" s="244"/>
      <c r="B187" s="265" t="s">
        <v>2320</v>
      </c>
      <c r="C187" s="245">
        <v>183</v>
      </c>
      <c r="D187" s="245" t="s">
        <v>514</v>
      </c>
      <c r="E187" s="245" t="s">
        <v>512</v>
      </c>
      <c r="F187" s="245" t="s">
        <v>921</v>
      </c>
      <c r="G187" s="245" t="s">
        <v>342</v>
      </c>
      <c r="H187" s="245" t="s">
        <v>77</v>
      </c>
      <c r="I187" s="245" t="s">
        <v>80</v>
      </c>
      <c r="J187" s="245">
        <v>10183</v>
      </c>
      <c r="K187" s="245" t="s">
        <v>513</v>
      </c>
      <c r="L187" s="245">
        <f t="shared" si="9"/>
        <v>12</v>
      </c>
      <c r="M187" s="245">
        <f t="shared" si="10"/>
        <v>6</v>
      </c>
      <c r="N187" s="245" t="s">
        <v>1453</v>
      </c>
      <c r="O187" s="245" t="s">
        <v>886</v>
      </c>
      <c r="P187" s="245" t="s">
        <v>95</v>
      </c>
      <c r="Q187" s="245" t="s">
        <v>85</v>
      </c>
      <c r="R187" s="245"/>
      <c r="S187" s="245" t="s">
        <v>2285</v>
      </c>
      <c r="T187" s="245" t="s">
        <v>985</v>
      </c>
      <c r="U187" s="245"/>
      <c r="V187" s="245" t="s">
        <v>2234</v>
      </c>
      <c r="W187" s="245" t="s">
        <v>114</v>
      </c>
      <c r="X187" s="245">
        <f t="shared" si="8"/>
        <v>2</v>
      </c>
      <c r="Y187" s="245"/>
      <c r="Z187" s="245"/>
      <c r="AA187" s="245"/>
      <c r="AB187" s="245" t="s">
        <v>881</v>
      </c>
      <c r="AC187" s="265">
        <v>0</v>
      </c>
      <c r="AD187" s="245"/>
      <c r="AE187" s="245"/>
    </row>
    <row r="188" spans="1:31" s="246" customFormat="1" x14ac:dyDescent="0.2">
      <c r="A188" s="244"/>
      <c r="B188" s="265" t="s">
        <v>2320</v>
      </c>
      <c r="C188" s="245">
        <v>184</v>
      </c>
      <c r="D188" s="245" t="s">
        <v>517</v>
      </c>
      <c r="E188" s="245" t="s">
        <v>515</v>
      </c>
      <c r="F188" s="245" t="s">
        <v>922</v>
      </c>
      <c r="G188" s="245" t="s">
        <v>342</v>
      </c>
      <c r="H188" s="245" t="s">
        <v>77</v>
      </c>
      <c r="I188" s="245" t="s">
        <v>80</v>
      </c>
      <c r="J188" s="245">
        <v>10184</v>
      </c>
      <c r="K188" s="245" t="s">
        <v>516</v>
      </c>
      <c r="L188" s="245">
        <f t="shared" si="9"/>
        <v>12</v>
      </c>
      <c r="M188" s="245">
        <f t="shared" si="10"/>
        <v>7</v>
      </c>
      <c r="N188" s="245" t="s">
        <v>1454</v>
      </c>
      <c r="O188" s="245" t="s">
        <v>886</v>
      </c>
      <c r="P188" s="245" t="s">
        <v>95</v>
      </c>
      <c r="Q188" s="245" t="s">
        <v>85</v>
      </c>
      <c r="R188" s="245"/>
      <c r="S188" s="245" t="s">
        <v>2285</v>
      </c>
      <c r="T188" s="245" t="s">
        <v>985</v>
      </c>
      <c r="U188" s="245"/>
      <c r="V188" s="245" t="s">
        <v>2235</v>
      </c>
      <c r="W188" s="245" t="s">
        <v>114</v>
      </c>
      <c r="X188" s="245">
        <f t="shared" si="8"/>
        <v>2</v>
      </c>
      <c r="Y188" s="245"/>
      <c r="Z188" s="245"/>
      <c r="AA188" s="245"/>
      <c r="AB188" s="245" t="s">
        <v>881</v>
      </c>
      <c r="AC188" s="265">
        <v>0</v>
      </c>
      <c r="AD188" s="245"/>
      <c r="AE188" s="245"/>
    </row>
    <row r="189" spans="1:31" s="246" customFormat="1" x14ac:dyDescent="0.2">
      <c r="A189" s="244"/>
      <c r="B189" s="265" t="s">
        <v>2320</v>
      </c>
      <c r="C189" s="245">
        <v>185</v>
      </c>
      <c r="D189" s="245" t="s">
        <v>520</v>
      </c>
      <c r="E189" s="245" t="s">
        <v>518</v>
      </c>
      <c r="F189" s="245" t="s">
        <v>923</v>
      </c>
      <c r="G189" s="245" t="s">
        <v>342</v>
      </c>
      <c r="H189" s="245" t="s">
        <v>77</v>
      </c>
      <c r="I189" s="245" t="s">
        <v>80</v>
      </c>
      <c r="J189" s="245">
        <v>10185</v>
      </c>
      <c r="K189" s="245" t="s">
        <v>519</v>
      </c>
      <c r="L189" s="245">
        <f t="shared" si="9"/>
        <v>12</v>
      </c>
      <c r="M189" s="245">
        <f t="shared" si="10"/>
        <v>8</v>
      </c>
      <c r="N189" s="245" t="s">
        <v>1439</v>
      </c>
      <c r="O189" s="245" t="s">
        <v>886</v>
      </c>
      <c r="P189" s="245" t="s">
        <v>95</v>
      </c>
      <c r="Q189" s="245" t="s">
        <v>85</v>
      </c>
      <c r="R189" s="245"/>
      <c r="S189" s="245" t="s">
        <v>2285</v>
      </c>
      <c r="T189" s="245" t="s">
        <v>985</v>
      </c>
      <c r="U189" s="245"/>
      <c r="V189" s="245" t="s">
        <v>2236</v>
      </c>
      <c r="W189" s="245" t="s">
        <v>114</v>
      </c>
      <c r="X189" s="245">
        <f t="shared" si="8"/>
        <v>2</v>
      </c>
      <c r="Y189" s="245"/>
      <c r="Z189" s="245"/>
      <c r="AA189" s="245"/>
      <c r="AB189" s="245" t="s">
        <v>881</v>
      </c>
      <c r="AC189" s="265">
        <v>0</v>
      </c>
      <c r="AD189" s="245"/>
      <c r="AE189" s="245"/>
    </row>
    <row r="190" spans="1:31" s="246" customFormat="1" x14ac:dyDescent="0.2">
      <c r="A190" s="244"/>
      <c r="B190" s="265" t="s">
        <v>2320</v>
      </c>
      <c r="C190" s="245">
        <v>186</v>
      </c>
      <c r="D190" s="245" t="s">
        <v>523</v>
      </c>
      <c r="E190" s="245" t="s">
        <v>521</v>
      </c>
      <c r="F190" s="245" t="s">
        <v>924</v>
      </c>
      <c r="G190" s="245" t="s">
        <v>342</v>
      </c>
      <c r="H190" s="245" t="s">
        <v>77</v>
      </c>
      <c r="I190" s="245" t="s">
        <v>80</v>
      </c>
      <c r="J190" s="245">
        <v>10186</v>
      </c>
      <c r="K190" s="245" t="s">
        <v>522</v>
      </c>
      <c r="L190" s="245">
        <f t="shared" si="9"/>
        <v>12</v>
      </c>
      <c r="M190" s="245">
        <f t="shared" si="10"/>
        <v>9</v>
      </c>
      <c r="N190" s="245" t="s">
        <v>1440</v>
      </c>
      <c r="O190" s="245" t="s">
        <v>886</v>
      </c>
      <c r="P190" s="245" t="s">
        <v>95</v>
      </c>
      <c r="Q190" s="245" t="s">
        <v>85</v>
      </c>
      <c r="R190" s="245"/>
      <c r="S190" s="245" t="s">
        <v>2285</v>
      </c>
      <c r="T190" s="245" t="s">
        <v>985</v>
      </c>
      <c r="U190" s="245"/>
      <c r="V190" s="245" t="s">
        <v>2237</v>
      </c>
      <c r="W190" s="245" t="s">
        <v>114</v>
      </c>
      <c r="X190" s="245">
        <f t="shared" si="8"/>
        <v>2</v>
      </c>
      <c r="Y190" s="245"/>
      <c r="Z190" s="245"/>
      <c r="AA190" s="245"/>
      <c r="AB190" s="245" t="s">
        <v>881</v>
      </c>
      <c r="AC190" s="265">
        <v>0</v>
      </c>
      <c r="AD190" s="245"/>
      <c r="AE190" s="245"/>
    </row>
    <row r="191" spans="1:31" s="246" customFormat="1" x14ac:dyDescent="0.2">
      <c r="A191" s="244"/>
      <c r="B191" s="265" t="s">
        <v>2320</v>
      </c>
      <c r="C191" s="245">
        <v>187</v>
      </c>
      <c r="D191" s="245" t="s">
        <v>526</v>
      </c>
      <c r="E191" s="245" t="s">
        <v>524</v>
      </c>
      <c r="F191" s="245" t="s">
        <v>925</v>
      </c>
      <c r="G191" s="245" t="s">
        <v>342</v>
      </c>
      <c r="H191" s="245" t="s">
        <v>77</v>
      </c>
      <c r="I191" s="245" t="s">
        <v>80</v>
      </c>
      <c r="J191" s="245">
        <v>10187</v>
      </c>
      <c r="K191" s="245" t="s">
        <v>525</v>
      </c>
      <c r="L191" s="245">
        <f t="shared" si="9"/>
        <v>12</v>
      </c>
      <c r="M191" s="245">
        <f t="shared" si="10"/>
        <v>10</v>
      </c>
      <c r="N191" s="245" t="s">
        <v>1441</v>
      </c>
      <c r="O191" s="245" t="s">
        <v>886</v>
      </c>
      <c r="P191" s="245" t="s">
        <v>95</v>
      </c>
      <c r="Q191" s="245" t="s">
        <v>85</v>
      </c>
      <c r="R191" s="245"/>
      <c r="S191" s="245" t="s">
        <v>2285</v>
      </c>
      <c r="T191" s="245" t="s">
        <v>985</v>
      </c>
      <c r="U191" s="245"/>
      <c r="V191" s="245" t="s">
        <v>2238</v>
      </c>
      <c r="W191" s="245" t="s">
        <v>114</v>
      </c>
      <c r="X191" s="245">
        <f t="shared" si="8"/>
        <v>2</v>
      </c>
      <c r="Y191" s="245"/>
      <c r="Z191" s="245"/>
      <c r="AA191" s="245"/>
      <c r="AB191" s="245" t="s">
        <v>881</v>
      </c>
      <c r="AC191" s="265">
        <v>0</v>
      </c>
      <c r="AD191" s="245"/>
      <c r="AE191" s="245"/>
    </row>
    <row r="192" spans="1:31" s="246" customFormat="1" x14ac:dyDescent="0.2">
      <c r="A192" s="244"/>
      <c r="B192" s="265" t="s">
        <v>2320</v>
      </c>
      <c r="C192" s="245">
        <v>188</v>
      </c>
      <c r="D192" s="245" t="s">
        <v>529</v>
      </c>
      <c r="E192" s="245" t="s">
        <v>527</v>
      </c>
      <c r="F192" s="245" t="s">
        <v>926</v>
      </c>
      <c r="G192" s="245" t="s">
        <v>342</v>
      </c>
      <c r="H192" s="245" t="s">
        <v>77</v>
      </c>
      <c r="I192" s="245" t="s">
        <v>80</v>
      </c>
      <c r="J192" s="245">
        <v>10188</v>
      </c>
      <c r="K192" s="245" t="s">
        <v>528</v>
      </c>
      <c r="L192" s="245">
        <f t="shared" si="9"/>
        <v>12</v>
      </c>
      <c r="M192" s="245">
        <f t="shared" si="10"/>
        <v>11</v>
      </c>
      <c r="N192" s="245" t="s">
        <v>1442</v>
      </c>
      <c r="O192" s="245" t="s">
        <v>886</v>
      </c>
      <c r="P192" s="245" t="s">
        <v>95</v>
      </c>
      <c r="Q192" s="245" t="s">
        <v>85</v>
      </c>
      <c r="R192" s="245"/>
      <c r="S192" s="245" t="s">
        <v>2285</v>
      </c>
      <c r="T192" s="245" t="s">
        <v>985</v>
      </c>
      <c r="U192" s="245"/>
      <c r="V192" s="245" t="s">
        <v>2239</v>
      </c>
      <c r="W192" s="245" t="s">
        <v>114</v>
      </c>
      <c r="X192" s="245">
        <f t="shared" si="8"/>
        <v>2</v>
      </c>
      <c r="Y192" s="245"/>
      <c r="Z192" s="245"/>
      <c r="AA192" s="245"/>
      <c r="AB192" s="245" t="s">
        <v>881</v>
      </c>
      <c r="AC192" s="265">
        <v>0</v>
      </c>
      <c r="AD192" s="245"/>
      <c r="AE192" s="245"/>
    </row>
    <row r="193" spans="1:31" x14ac:dyDescent="0.2">
      <c r="A193" s="228"/>
      <c r="B193" s="265" t="s">
        <v>2320</v>
      </c>
      <c r="C193">
        <v>189</v>
      </c>
      <c r="D193" t="s">
        <v>532</v>
      </c>
      <c r="E193" t="s">
        <v>530</v>
      </c>
      <c r="F193" t="s">
        <v>927</v>
      </c>
      <c r="G193" t="s">
        <v>342</v>
      </c>
      <c r="H193" t="s">
        <v>77</v>
      </c>
      <c r="I193" t="s">
        <v>80</v>
      </c>
      <c r="J193">
        <v>10189</v>
      </c>
      <c r="K193" t="s">
        <v>531</v>
      </c>
      <c r="L193">
        <f t="shared" si="9"/>
        <v>12</v>
      </c>
      <c r="M193">
        <f t="shared" si="10"/>
        <v>12</v>
      </c>
      <c r="N193" t="s">
        <v>1443</v>
      </c>
      <c r="O193" t="s">
        <v>886</v>
      </c>
      <c r="P193" t="s">
        <v>95</v>
      </c>
      <c r="Q193" t="s">
        <v>85</v>
      </c>
      <c r="R193"/>
      <c r="S193" t="s">
        <v>2285</v>
      </c>
      <c r="T193" t="s">
        <v>985</v>
      </c>
      <c r="U193"/>
      <c r="V193" t="s">
        <v>2240</v>
      </c>
      <c r="W193" t="s">
        <v>114</v>
      </c>
      <c r="X193">
        <f t="shared" si="8"/>
        <v>2</v>
      </c>
      <c r="Y193"/>
      <c r="Z193"/>
      <c r="AA193"/>
      <c r="AB193" t="s">
        <v>881</v>
      </c>
      <c r="AC193" s="265">
        <v>0</v>
      </c>
      <c r="AD193"/>
      <c r="AE193"/>
    </row>
    <row r="194" spans="1:31" x14ac:dyDescent="0.2">
      <c r="A194" s="228"/>
      <c r="B194" t="s">
        <v>2104</v>
      </c>
      <c r="C194">
        <v>190</v>
      </c>
      <c r="D194" t="s">
        <v>536</v>
      </c>
      <c r="E194" t="s">
        <v>533</v>
      </c>
      <c r="F194" t="s">
        <v>928</v>
      </c>
      <c r="G194" t="s">
        <v>342</v>
      </c>
      <c r="H194" t="s">
        <v>343</v>
      </c>
      <c r="I194" t="s">
        <v>81</v>
      </c>
      <c r="J194">
        <v>10190</v>
      </c>
      <c r="K194" t="s">
        <v>534</v>
      </c>
      <c r="L194">
        <f t="shared" si="9"/>
        <v>12</v>
      </c>
      <c r="M194">
        <f t="shared" si="10"/>
        <v>13</v>
      </c>
      <c r="N194" t="s">
        <v>1444</v>
      </c>
      <c r="O194" t="s">
        <v>886</v>
      </c>
      <c r="P194" t="s">
        <v>535</v>
      </c>
      <c r="Q194" t="s">
        <v>86</v>
      </c>
      <c r="R194"/>
      <c r="S194" t="s">
        <v>2285</v>
      </c>
      <c r="T194" t="s">
        <v>985</v>
      </c>
      <c r="U194"/>
      <c r="V194" s="229" t="s">
        <v>2241</v>
      </c>
      <c r="W194" t="s">
        <v>125</v>
      </c>
      <c r="X194">
        <f t="shared" si="8"/>
        <v>13</v>
      </c>
      <c r="Y194"/>
      <c r="Z194"/>
      <c r="AA194"/>
      <c r="AB194" t="s">
        <v>881</v>
      </c>
      <c r="AC194">
        <v>0</v>
      </c>
      <c r="AD194"/>
      <c r="AE194"/>
    </row>
    <row r="195" spans="1:31" s="242" customFormat="1" x14ac:dyDescent="0.2">
      <c r="A195" s="230"/>
      <c r="B195" s="231" t="s">
        <v>84</v>
      </c>
      <c r="C195" s="231">
        <v>191</v>
      </c>
      <c r="D195" s="231" t="s">
        <v>538</v>
      </c>
      <c r="E195" s="231" t="s">
        <v>537</v>
      </c>
      <c r="F195" s="231" t="s">
        <v>1108</v>
      </c>
      <c r="G195" s="231" t="s">
        <v>342</v>
      </c>
      <c r="H195" s="231" t="s">
        <v>343</v>
      </c>
      <c r="I195" s="231" t="s">
        <v>81</v>
      </c>
      <c r="J195" s="231">
        <v>10191</v>
      </c>
      <c r="K195" s="231" t="s">
        <v>534</v>
      </c>
      <c r="L195" s="231">
        <f t="shared" si="9"/>
        <v>12</v>
      </c>
      <c r="M195" s="231">
        <f t="shared" si="10"/>
        <v>14</v>
      </c>
      <c r="N195" t="s">
        <v>1445</v>
      </c>
      <c r="O195" s="231" t="s">
        <v>886</v>
      </c>
      <c r="P195" s="231" t="s">
        <v>1025</v>
      </c>
      <c r="Q195" s="231" t="s">
        <v>11</v>
      </c>
      <c r="R195" s="231"/>
      <c r="S195" s="231" t="s">
        <v>2285</v>
      </c>
      <c r="T195" s="231" t="s">
        <v>985</v>
      </c>
      <c r="U195" s="231"/>
      <c r="V195" s="231"/>
      <c r="W195" s="231" t="s">
        <v>125</v>
      </c>
      <c r="X195" s="231">
        <f t="shared" si="8"/>
        <v>13</v>
      </c>
      <c r="Y195" s="231"/>
      <c r="Z195" s="231"/>
      <c r="AA195" s="231"/>
      <c r="AB195" s="231" t="s">
        <v>881</v>
      </c>
      <c r="AC195">
        <v>1</v>
      </c>
      <c r="AD195" s="231"/>
      <c r="AE195"/>
    </row>
    <row r="196" spans="1:31" x14ac:dyDescent="0.2">
      <c r="A196" s="228"/>
      <c r="B196" t="s">
        <v>100</v>
      </c>
      <c r="C196">
        <v>192</v>
      </c>
      <c r="D196" t="s">
        <v>540</v>
      </c>
      <c r="E196" t="s">
        <v>539</v>
      </c>
      <c r="F196" t="s">
        <v>1011</v>
      </c>
      <c r="G196" t="s">
        <v>342</v>
      </c>
      <c r="H196" t="s">
        <v>40</v>
      </c>
      <c r="I196" t="s">
        <v>80</v>
      </c>
      <c r="J196">
        <v>10192</v>
      </c>
      <c r="K196" t="s">
        <v>10</v>
      </c>
      <c r="L196">
        <f t="shared" si="9"/>
        <v>12</v>
      </c>
      <c r="M196">
        <f t="shared" si="10"/>
        <v>15</v>
      </c>
      <c r="N196" t="s">
        <v>1446</v>
      </c>
      <c r="O196" t="s">
        <v>886</v>
      </c>
      <c r="P196" t="s">
        <v>10</v>
      </c>
      <c r="Q196" t="s">
        <v>86</v>
      </c>
      <c r="R196"/>
      <c r="S196" t="s">
        <v>2285</v>
      </c>
      <c r="T196" t="s">
        <v>985</v>
      </c>
      <c r="U196"/>
      <c r="V196"/>
      <c r="W196" t="s">
        <v>125</v>
      </c>
      <c r="X196">
        <f t="shared" si="8"/>
        <v>13</v>
      </c>
      <c r="Y196"/>
      <c r="Z196"/>
      <c r="AA196"/>
      <c r="AB196" t="s">
        <v>881</v>
      </c>
      <c r="AC196">
        <v>0</v>
      </c>
      <c r="AD196"/>
      <c r="AE196"/>
    </row>
    <row r="197" spans="1:31" x14ac:dyDescent="0.2">
      <c r="A197" s="228"/>
      <c r="B197" t="s">
        <v>2300</v>
      </c>
      <c r="C197">
        <v>193</v>
      </c>
      <c r="D197" t="s">
        <v>542</v>
      </c>
      <c r="E197" t="s">
        <v>541</v>
      </c>
      <c r="F197" t="s">
        <v>1012</v>
      </c>
      <c r="G197" t="s">
        <v>342</v>
      </c>
      <c r="H197" t="s">
        <v>40</v>
      </c>
      <c r="I197" t="s">
        <v>80</v>
      </c>
      <c r="J197">
        <v>10193</v>
      </c>
      <c r="K197" t="s">
        <v>10</v>
      </c>
      <c r="L197">
        <f t="shared" si="9"/>
        <v>13</v>
      </c>
      <c r="M197">
        <f t="shared" si="10"/>
        <v>0</v>
      </c>
      <c r="N197" t="s">
        <v>1463</v>
      </c>
      <c r="O197" t="s">
        <v>886</v>
      </c>
      <c r="P197" t="s">
        <v>10</v>
      </c>
      <c r="Q197" t="s">
        <v>84</v>
      </c>
      <c r="R197"/>
      <c r="S197" t="s">
        <v>2285</v>
      </c>
      <c r="T197" t="s">
        <v>985</v>
      </c>
      <c r="U197"/>
      <c r="V197"/>
      <c r="W197" t="s">
        <v>125</v>
      </c>
      <c r="X197">
        <f t="shared" si="8"/>
        <v>13</v>
      </c>
      <c r="Y197" t="s">
        <v>2101</v>
      </c>
      <c r="Z197"/>
      <c r="AA197"/>
      <c r="AB197" t="s">
        <v>881</v>
      </c>
      <c r="AC197">
        <v>1</v>
      </c>
      <c r="AD197"/>
      <c r="AE197"/>
    </row>
    <row r="198" spans="1:31" x14ac:dyDescent="0.2">
      <c r="A198" s="228"/>
      <c r="B198" t="s">
        <v>100</v>
      </c>
      <c r="C198">
        <v>194</v>
      </c>
      <c r="D198" t="s">
        <v>544</v>
      </c>
      <c r="E198" t="s">
        <v>543</v>
      </c>
      <c r="F198" t="s">
        <v>930</v>
      </c>
      <c r="G198" t="s">
        <v>39</v>
      </c>
      <c r="H198" t="s">
        <v>40</v>
      </c>
      <c r="I198" t="s">
        <v>39</v>
      </c>
      <c r="J198">
        <v>10194</v>
      </c>
      <c r="K198" t="s">
        <v>364</v>
      </c>
      <c r="L198">
        <f t="shared" si="9"/>
        <v>13</v>
      </c>
      <c r="M198">
        <f t="shared" si="10"/>
        <v>1</v>
      </c>
      <c r="N198" t="s">
        <v>1464</v>
      </c>
      <c r="O198" t="s">
        <v>886</v>
      </c>
      <c r="P198" t="s">
        <v>95</v>
      </c>
      <c r="Q198" t="s">
        <v>87</v>
      </c>
      <c r="R198"/>
      <c r="S198" t="s">
        <v>2285</v>
      </c>
      <c r="T198" t="s">
        <v>985</v>
      </c>
      <c r="U198"/>
      <c r="V198"/>
      <c r="W198" t="s">
        <v>119</v>
      </c>
      <c r="X198">
        <f t="shared" ref="X198:X261" si="11">VLOOKUP(W198,$W$808:$X$838,2,FALSE)</f>
        <v>7</v>
      </c>
      <c r="Y198"/>
      <c r="Z198"/>
      <c r="AA198"/>
      <c r="AB198" t="s">
        <v>881</v>
      </c>
      <c r="AC198">
        <v>1</v>
      </c>
      <c r="AD198"/>
      <c r="AE198"/>
    </row>
    <row r="199" spans="1:31" x14ac:dyDescent="0.2">
      <c r="A199" s="228"/>
      <c r="B199" t="s">
        <v>100</v>
      </c>
      <c r="C199">
        <v>195</v>
      </c>
      <c r="D199" t="s">
        <v>546</v>
      </c>
      <c r="E199" t="s">
        <v>545</v>
      </c>
      <c r="F199" t="s">
        <v>931</v>
      </c>
      <c r="G199" t="s">
        <v>342</v>
      </c>
      <c r="H199" t="s">
        <v>40</v>
      </c>
      <c r="I199" t="s">
        <v>80</v>
      </c>
      <c r="J199">
        <v>10195</v>
      </c>
      <c r="K199" t="s">
        <v>364</v>
      </c>
      <c r="L199">
        <f t="shared" si="9"/>
        <v>13</v>
      </c>
      <c r="M199">
        <f t="shared" si="10"/>
        <v>2</v>
      </c>
      <c r="N199" t="s">
        <v>1465</v>
      </c>
      <c r="O199" t="s">
        <v>886</v>
      </c>
      <c r="P199" t="s">
        <v>95</v>
      </c>
      <c r="Q199" t="s">
        <v>88</v>
      </c>
      <c r="R199"/>
      <c r="S199" t="s">
        <v>2285</v>
      </c>
      <c r="T199" t="s">
        <v>985</v>
      </c>
      <c r="U199"/>
      <c r="V199"/>
      <c r="W199" t="s">
        <v>119</v>
      </c>
      <c r="X199">
        <f t="shared" si="11"/>
        <v>7</v>
      </c>
      <c r="Y199"/>
      <c r="Z199"/>
      <c r="AA199"/>
      <c r="AB199" t="s">
        <v>881</v>
      </c>
      <c r="AC199">
        <v>1</v>
      </c>
      <c r="AD199"/>
      <c r="AE199"/>
    </row>
    <row r="200" spans="1:31" x14ac:dyDescent="0.2">
      <c r="A200" s="228"/>
      <c r="B200" t="s">
        <v>100</v>
      </c>
      <c r="C200">
        <v>196</v>
      </c>
      <c r="D200" t="s">
        <v>548</v>
      </c>
      <c r="E200" t="s">
        <v>547</v>
      </c>
      <c r="F200" t="s">
        <v>932</v>
      </c>
      <c r="G200" t="s">
        <v>39</v>
      </c>
      <c r="H200" t="s">
        <v>40</v>
      </c>
      <c r="I200" t="s">
        <v>39</v>
      </c>
      <c r="J200">
        <v>10196</v>
      </c>
      <c r="K200" t="s">
        <v>364</v>
      </c>
      <c r="L200">
        <f t="shared" si="9"/>
        <v>13</v>
      </c>
      <c r="M200">
        <f t="shared" si="10"/>
        <v>3</v>
      </c>
      <c r="N200" t="s">
        <v>1466</v>
      </c>
      <c r="O200" t="s">
        <v>886</v>
      </c>
      <c r="P200" t="s">
        <v>95</v>
      </c>
      <c r="Q200" t="s">
        <v>86</v>
      </c>
      <c r="R200"/>
      <c r="S200" t="s">
        <v>2285</v>
      </c>
      <c r="T200" t="s">
        <v>985</v>
      </c>
      <c r="U200"/>
      <c r="V200"/>
      <c r="W200" t="s">
        <v>119</v>
      </c>
      <c r="X200">
        <f t="shared" si="11"/>
        <v>7</v>
      </c>
      <c r="Y200"/>
      <c r="Z200"/>
      <c r="AA200"/>
      <c r="AB200" t="s">
        <v>881</v>
      </c>
      <c r="AC200">
        <v>0</v>
      </c>
      <c r="AD200"/>
      <c r="AE200"/>
    </row>
    <row r="201" spans="1:31" x14ac:dyDescent="0.2">
      <c r="A201" s="228"/>
      <c r="B201" t="s">
        <v>100</v>
      </c>
      <c r="C201">
        <v>197</v>
      </c>
      <c r="D201" t="s">
        <v>550</v>
      </c>
      <c r="E201" t="s">
        <v>549</v>
      </c>
      <c r="F201" t="s">
        <v>933</v>
      </c>
      <c r="G201" t="s">
        <v>342</v>
      </c>
      <c r="H201" t="s">
        <v>40</v>
      </c>
      <c r="I201" t="s">
        <v>80</v>
      </c>
      <c r="J201">
        <v>10197</v>
      </c>
      <c r="K201" t="s">
        <v>10</v>
      </c>
      <c r="L201">
        <f t="shared" si="9"/>
        <v>13</v>
      </c>
      <c r="M201">
        <f t="shared" si="10"/>
        <v>4</v>
      </c>
      <c r="N201" t="s">
        <v>1467</v>
      </c>
      <c r="O201" t="s">
        <v>886</v>
      </c>
      <c r="P201" t="s">
        <v>10</v>
      </c>
      <c r="Q201" t="s">
        <v>11</v>
      </c>
      <c r="R201"/>
      <c r="S201" t="s">
        <v>2285</v>
      </c>
      <c r="T201" t="s">
        <v>985</v>
      </c>
      <c r="U201"/>
      <c r="V201"/>
      <c r="W201" t="s">
        <v>125</v>
      </c>
      <c r="X201">
        <f t="shared" si="11"/>
        <v>13</v>
      </c>
      <c r="Y201"/>
      <c r="Z201"/>
      <c r="AA201"/>
      <c r="AB201" t="s">
        <v>881</v>
      </c>
      <c r="AC201">
        <v>1</v>
      </c>
      <c r="AD201"/>
      <c r="AE201"/>
    </row>
    <row r="202" spans="1:31" x14ac:dyDescent="0.2">
      <c r="A202" s="228"/>
      <c r="B202" t="s">
        <v>100</v>
      </c>
      <c r="C202">
        <v>198</v>
      </c>
      <c r="D202" t="s">
        <v>552</v>
      </c>
      <c r="E202" t="s">
        <v>551</v>
      </c>
      <c r="F202" t="s">
        <v>934</v>
      </c>
      <c r="G202" t="s">
        <v>342</v>
      </c>
      <c r="H202" t="s">
        <v>40</v>
      </c>
      <c r="I202" t="s">
        <v>80</v>
      </c>
      <c r="J202">
        <v>10198</v>
      </c>
      <c r="K202" t="s">
        <v>10</v>
      </c>
      <c r="L202">
        <f t="shared" si="9"/>
        <v>13</v>
      </c>
      <c r="M202">
        <f t="shared" si="10"/>
        <v>5</v>
      </c>
      <c r="N202" t="s">
        <v>1468</v>
      </c>
      <c r="O202" t="s">
        <v>886</v>
      </c>
      <c r="P202" t="s">
        <v>10</v>
      </c>
      <c r="Q202" t="s">
        <v>11</v>
      </c>
      <c r="R202"/>
      <c r="S202" t="s">
        <v>2285</v>
      </c>
      <c r="T202" t="s">
        <v>985</v>
      </c>
      <c r="U202"/>
      <c r="V202"/>
      <c r="W202" t="s">
        <v>125</v>
      </c>
      <c r="X202">
        <f t="shared" si="11"/>
        <v>13</v>
      </c>
      <c r="Y202"/>
      <c r="Z202"/>
      <c r="AA202"/>
      <c r="AB202" t="s">
        <v>881</v>
      </c>
      <c r="AC202">
        <v>1</v>
      </c>
      <c r="AD202"/>
      <c r="AE202"/>
    </row>
    <row r="203" spans="1:31" x14ac:dyDescent="0.2">
      <c r="A203" s="228"/>
      <c r="B203" t="s">
        <v>100</v>
      </c>
      <c r="C203">
        <v>199</v>
      </c>
      <c r="D203" t="s">
        <v>554</v>
      </c>
      <c r="E203" t="s">
        <v>553</v>
      </c>
      <c r="F203" t="s">
        <v>935</v>
      </c>
      <c r="G203" t="s">
        <v>342</v>
      </c>
      <c r="H203" t="s">
        <v>40</v>
      </c>
      <c r="I203" t="s">
        <v>80</v>
      </c>
      <c r="J203">
        <v>10199</v>
      </c>
      <c r="K203" t="s">
        <v>10</v>
      </c>
      <c r="L203">
        <f t="shared" si="9"/>
        <v>13</v>
      </c>
      <c r="M203">
        <f t="shared" si="10"/>
        <v>6</v>
      </c>
      <c r="N203" t="s">
        <v>1469</v>
      </c>
      <c r="O203" t="s">
        <v>886</v>
      </c>
      <c r="P203" t="s">
        <v>10</v>
      </c>
      <c r="Q203" t="s">
        <v>11</v>
      </c>
      <c r="R203"/>
      <c r="S203" t="s">
        <v>2285</v>
      </c>
      <c r="T203" t="s">
        <v>985</v>
      </c>
      <c r="U203"/>
      <c r="V203"/>
      <c r="W203" t="s">
        <v>125</v>
      </c>
      <c r="X203">
        <f t="shared" si="11"/>
        <v>13</v>
      </c>
      <c r="Y203"/>
      <c r="Z203"/>
      <c r="AA203"/>
      <c r="AB203" t="s">
        <v>881</v>
      </c>
      <c r="AC203">
        <v>1</v>
      </c>
      <c r="AD203"/>
      <c r="AE203"/>
    </row>
    <row r="204" spans="1:31" x14ac:dyDescent="0.2">
      <c r="A204" s="228"/>
      <c r="B204" t="s">
        <v>100</v>
      </c>
      <c r="C204">
        <v>200</v>
      </c>
      <c r="D204" t="s">
        <v>556</v>
      </c>
      <c r="E204" t="s">
        <v>555</v>
      </c>
      <c r="F204" t="s">
        <v>936</v>
      </c>
      <c r="G204" t="s">
        <v>342</v>
      </c>
      <c r="H204" t="s">
        <v>40</v>
      </c>
      <c r="I204" t="s">
        <v>80</v>
      </c>
      <c r="J204">
        <v>10200</v>
      </c>
      <c r="K204" t="s">
        <v>10</v>
      </c>
      <c r="L204">
        <f t="shared" si="9"/>
        <v>13</v>
      </c>
      <c r="M204">
        <f t="shared" si="10"/>
        <v>7</v>
      </c>
      <c r="N204" t="s">
        <v>1470</v>
      </c>
      <c r="O204" t="s">
        <v>886</v>
      </c>
      <c r="P204" t="s">
        <v>10</v>
      </c>
      <c r="Q204" t="s">
        <v>11</v>
      </c>
      <c r="R204"/>
      <c r="S204" t="s">
        <v>2285</v>
      </c>
      <c r="T204" t="s">
        <v>985</v>
      </c>
      <c r="U204"/>
      <c r="V204"/>
      <c r="W204" t="s">
        <v>125</v>
      </c>
      <c r="X204">
        <f t="shared" si="11"/>
        <v>13</v>
      </c>
      <c r="Y204"/>
      <c r="Z204"/>
      <c r="AA204"/>
      <c r="AB204" t="s">
        <v>881</v>
      </c>
      <c r="AC204">
        <v>1</v>
      </c>
      <c r="AD204"/>
      <c r="AE204"/>
    </row>
    <row r="205" spans="1:31" x14ac:dyDescent="0.2">
      <c r="A205" s="228"/>
      <c r="B205" t="s">
        <v>100</v>
      </c>
      <c r="C205">
        <v>201</v>
      </c>
      <c r="D205" t="s">
        <v>558</v>
      </c>
      <c r="E205" t="s">
        <v>557</v>
      </c>
      <c r="F205" t="s">
        <v>937</v>
      </c>
      <c r="G205" t="s">
        <v>342</v>
      </c>
      <c r="H205" t="s">
        <v>40</v>
      </c>
      <c r="I205" t="s">
        <v>80</v>
      </c>
      <c r="J205">
        <v>10201</v>
      </c>
      <c r="K205" t="s">
        <v>10</v>
      </c>
      <c r="L205">
        <f t="shared" si="9"/>
        <v>13</v>
      </c>
      <c r="M205">
        <f t="shared" si="10"/>
        <v>8</v>
      </c>
      <c r="N205" t="s">
        <v>1455</v>
      </c>
      <c r="O205" t="s">
        <v>886</v>
      </c>
      <c r="P205" t="s">
        <v>10</v>
      </c>
      <c r="Q205" t="s">
        <v>11</v>
      </c>
      <c r="R205"/>
      <c r="S205" t="s">
        <v>2285</v>
      </c>
      <c r="T205" t="s">
        <v>985</v>
      </c>
      <c r="U205"/>
      <c r="V205"/>
      <c r="W205" t="s">
        <v>125</v>
      </c>
      <c r="X205">
        <f t="shared" si="11"/>
        <v>13</v>
      </c>
      <c r="Y205"/>
      <c r="Z205"/>
      <c r="AA205"/>
      <c r="AB205" t="s">
        <v>881</v>
      </c>
      <c r="AC205">
        <v>1</v>
      </c>
      <c r="AD205"/>
      <c r="AE205"/>
    </row>
    <row r="206" spans="1:31" x14ac:dyDescent="0.2">
      <c r="A206" s="228"/>
      <c r="B206" t="s">
        <v>100</v>
      </c>
      <c r="C206">
        <v>202</v>
      </c>
      <c r="D206" t="s">
        <v>560</v>
      </c>
      <c r="E206" t="s">
        <v>559</v>
      </c>
      <c r="F206" t="s">
        <v>938</v>
      </c>
      <c r="G206" t="s">
        <v>342</v>
      </c>
      <c r="H206" t="s">
        <v>40</v>
      </c>
      <c r="I206" t="s">
        <v>80</v>
      </c>
      <c r="J206">
        <v>10202</v>
      </c>
      <c r="K206" t="s">
        <v>10</v>
      </c>
      <c r="L206">
        <f t="shared" si="9"/>
        <v>13</v>
      </c>
      <c r="M206">
        <f t="shared" si="10"/>
        <v>9</v>
      </c>
      <c r="N206" t="s">
        <v>1456</v>
      </c>
      <c r="O206" t="s">
        <v>886</v>
      </c>
      <c r="P206" t="s">
        <v>10</v>
      </c>
      <c r="Q206" t="s">
        <v>11</v>
      </c>
      <c r="R206"/>
      <c r="S206" t="s">
        <v>2285</v>
      </c>
      <c r="T206" t="s">
        <v>985</v>
      </c>
      <c r="U206"/>
      <c r="V206"/>
      <c r="W206" t="s">
        <v>125</v>
      </c>
      <c r="X206">
        <f t="shared" si="11"/>
        <v>13</v>
      </c>
      <c r="Y206"/>
      <c r="Z206"/>
      <c r="AA206"/>
      <c r="AB206" t="s">
        <v>881</v>
      </c>
      <c r="AC206">
        <v>1</v>
      </c>
      <c r="AD206"/>
      <c r="AE206"/>
    </row>
    <row r="207" spans="1:31" x14ac:dyDescent="0.2">
      <c r="A207" s="228"/>
      <c r="B207" t="s">
        <v>100</v>
      </c>
      <c r="C207">
        <v>203</v>
      </c>
      <c r="D207" t="s">
        <v>562</v>
      </c>
      <c r="E207" t="s">
        <v>561</v>
      </c>
      <c r="F207" t="s">
        <v>939</v>
      </c>
      <c r="G207" t="s">
        <v>342</v>
      </c>
      <c r="H207" t="s">
        <v>40</v>
      </c>
      <c r="I207" t="s">
        <v>80</v>
      </c>
      <c r="J207">
        <v>10203</v>
      </c>
      <c r="K207" t="s">
        <v>10</v>
      </c>
      <c r="L207">
        <f t="shared" si="9"/>
        <v>13</v>
      </c>
      <c r="M207">
        <f t="shared" si="10"/>
        <v>10</v>
      </c>
      <c r="N207" t="s">
        <v>1457</v>
      </c>
      <c r="O207" t="s">
        <v>886</v>
      </c>
      <c r="P207" t="s">
        <v>10</v>
      </c>
      <c r="Q207" t="s">
        <v>11</v>
      </c>
      <c r="R207"/>
      <c r="S207" t="s">
        <v>2285</v>
      </c>
      <c r="T207" t="s">
        <v>985</v>
      </c>
      <c r="U207"/>
      <c r="V207"/>
      <c r="W207" t="s">
        <v>125</v>
      </c>
      <c r="X207">
        <f t="shared" si="11"/>
        <v>13</v>
      </c>
      <c r="Y207"/>
      <c r="Z207"/>
      <c r="AA207"/>
      <c r="AB207" t="s">
        <v>881</v>
      </c>
      <c r="AC207">
        <v>1</v>
      </c>
      <c r="AD207"/>
      <c r="AE207"/>
    </row>
    <row r="208" spans="1:31" x14ac:dyDescent="0.2">
      <c r="A208" s="228"/>
      <c r="B208" t="s">
        <v>100</v>
      </c>
      <c r="C208">
        <v>204</v>
      </c>
      <c r="D208" t="s">
        <v>564</v>
      </c>
      <c r="E208" t="s">
        <v>563</v>
      </c>
      <c r="F208" t="s">
        <v>940</v>
      </c>
      <c r="G208" t="s">
        <v>342</v>
      </c>
      <c r="H208" t="s">
        <v>40</v>
      </c>
      <c r="I208" t="s">
        <v>80</v>
      </c>
      <c r="J208">
        <v>10204</v>
      </c>
      <c r="K208" t="s">
        <v>10</v>
      </c>
      <c r="L208">
        <f t="shared" si="9"/>
        <v>13</v>
      </c>
      <c r="M208">
        <f t="shared" si="10"/>
        <v>11</v>
      </c>
      <c r="N208" t="s">
        <v>1458</v>
      </c>
      <c r="O208" t="s">
        <v>886</v>
      </c>
      <c r="P208" t="s">
        <v>10</v>
      </c>
      <c r="Q208" t="s">
        <v>11</v>
      </c>
      <c r="R208"/>
      <c r="S208" t="s">
        <v>2285</v>
      </c>
      <c r="T208" t="s">
        <v>985</v>
      </c>
      <c r="U208"/>
      <c r="V208"/>
      <c r="W208" t="s">
        <v>125</v>
      </c>
      <c r="X208">
        <f t="shared" si="11"/>
        <v>13</v>
      </c>
      <c r="Y208"/>
      <c r="Z208"/>
      <c r="AA208"/>
      <c r="AB208" t="s">
        <v>881</v>
      </c>
      <c r="AC208">
        <v>1</v>
      </c>
      <c r="AD208"/>
      <c r="AE208"/>
    </row>
    <row r="209" spans="1:31" x14ac:dyDescent="0.2">
      <c r="A209" s="228"/>
      <c r="B209" t="s">
        <v>100</v>
      </c>
      <c r="C209">
        <v>205</v>
      </c>
      <c r="D209" t="s">
        <v>566</v>
      </c>
      <c r="E209" t="s">
        <v>565</v>
      </c>
      <c r="F209" t="s">
        <v>941</v>
      </c>
      <c r="G209" t="s">
        <v>39</v>
      </c>
      <c r="H209" t="s">
        <v>40</v>
      </c>
      <c r="I209" t="s">
        <v>39</v>
      </c>
      <c r="J209">
        <v>10205</v>
      </c>
      <c r="K209" t="s">
        <v>10</v>
      </c>
      <c r="L209">
        <f t="shared" si="9"/>
        <v>13</v>
      </c>
      <c r="M209">
        <f t="shared" si="10"/>
        <v>12</v>
      </c>
      <c r="N209" t="s">
        <v>1459</v>
      </c>
      <c r="O209" t="s">
        <v>886</v>
      </c>
      <c r="P209" t="s">
        <v>10</v>
      </c>
      <c r="Q209" t="s">
        <v>32</v>
      </c>
      <c r="R209"/>
      <c r="S209" t="s">
        <v>2285</v>
      </c>
      <c r="T209" t="s">
        <v>985</v>
      </c>
      <c r="U209"/>
      <c r="V209"/>
      <c r="W209" t="s">
        <v>125</v>
      </c>
      <c r="X209">
        <f t="shared" si="11"/>
        <v>13</v>
      </c>
      <c r="Y209"/>
      <c r="Z209"/>
      <c r="AA209"/>
      <c r="AB209" t="s">
        <v>881</v>
      </c>
      <c r="AC209">
        <v>0</v>
      </c>
      <c r="AD209"/>
      <c r="AE209"/>
    </row>
    <row r="210" spans="1:31" x14ac:dyDescent="0.2">
      <c r="A210" s="228"/>
      <c r="B210" t="s">
        <v>100</v>
      </c>
      <c r="C210">
        <v>206</v>
      </c>
      <c r="D210" t="s">
        <v>568</v>
      </c>
      <c r="E210" t="s">
        <v>567</v>
      </c>
      <c r="F210" t="s">
        <v>942</v>
      </c>
      <c r="G210" t="s">
        <v>39</v>
      </c>
      <c r="H210" t="s">
        <v>40</v>
      </c>
      <c r="I210" t="s">
        <v>39</v>
      </c>
      <c r="J210">
        <v>10206</v>
      </c>
      <c r="K210" t="s">
        <v>10</v>
      </c>
      <c r="L210">
        <f t="shared" si="9"/>
        <v>13</v>
      </c>
      <c r="M210">
        <f t="shared" si="10"/>
        <v>13</v>
      </c>
      <c r="N210" t="s">
        <v>1460</v>
      </c>
      <c r="O210" t="s">
        <v>886</v>
      </c>
      <c r="P210" t="s">
        <v>10</v>
      </c>
      <c r="Q210" t="s">
        <v>32</v>
      </c>
      <c r="R210"/>
      <c r="S210" t="s">
        <v>2285</v>
      </c>
      <c r="T210" t="s">
        <v>985</v>
      </c>
      <c r="U210"/>
      <c r="V210"/>
      <c r="W210" t="s">
        <v>125</v>
      </c>
      <c r="X210">
        <f t="shared" si="11"/>
        <v>13</v>
      </c>
      <c r="Y210"/>
      <c r="Z210"/>
      <c r="AA210"/>
      <c r="AB210" t="s">
        <v>881</v>
      </c>
      <c r="AC210">
        <v>0</v>
      </c>
      <c r="AD210"/>
      <c r="AE210"/>
    </row>
    <row r="211" spans="1:31" x14ac:dyDescent="0.2">
      <c r="A211" s="228"/>
      <c r="B211" t="s">
        <v>100</v>
      </c>
      <c r="C211">
        <v>207</v>
      </c>
      <c r="D211" t="s">
        <v>570</v>
      </c>
      <c r="E211" t="s">
        <v>569</v>
      </c>
      <c r="F211" t="s">
        <v>943</v>
      </c>
      <c r="G211" t="s">
        <v>39</v>
      </c>
      <c r="H211" t="s">
        <v>40</v>
      </c>
      <c r="I211" t="s">
        <v>39</v>
      </c>
      <c r="J211">
        <v>10207</v>
      </c>
      <c r="K211" t="s">
        <v>10</v>
      </c>
      <c r="L211">
        <f t="shared" si="9"/>
        <v>13</v>
      </c>
      <c r="M211">
        <f t="shared" si="10"/>
        <v>14</v>
      </c>
      <c r="N211" t="s">
        <v>1461</v>
      </c>
      <c r="O211" t="s">
        <v>886</v>
      </c>
      <c r="P211" t="s">
        <v>10</v>
      </c>
      <c r="Q211" t="s">
        <v>32</v>
      </c>
      <c r="R211"/>
      <c r="S211" t="s">
        <v>2285</v>
      </c>
      <c r="T211" t="s">
        <v>985</v>
      </c>
      <c r="U211"/>
      <c r="V211"/>
      <c r="W211" t="s">
        <v>125</v>
      </c>
      <c r="X211">
        <f t="shared" si="11"/>
        <v>13</v>
      </c>
      <c r="Y211"/>
      <c r="Z211"/>
      <c r="AA211"/>
      <c r="AB211" t="s">
        <v>881</v>
      </c>
      <c r="AC211">
        <v>0</v>
      </c>
      <c r="AD211"/>
      <c r="AE211"/>
    </row>
    <row r="212" spans="1:31" x14ac:dyDescent="0.2">
      <c r="A212" s="228"/>
      <c r="B212" t="s">
        <v>100</v>
      </c>
      <c r="C212">
        <v>208</v>
      </c>
      <c r="D212" t="s">
        <v>572</v>
      </c>
      <c r="E212" t="s">
        <v>571</v>
      </c>
      <c r="F212" t="s">
        <v>944</v>
      </c>
      <c r="G212" t="s">
        <v>39</v>
      </c>
      <c r="H212" t="s">
        <v>40</v>
      </c>
      <c r="I212" t="s">
        <v>39</v>
      </c>
      <c r="J212">
        <v>10208</v>
      </c>
      <c r="K212" t="s">
        <v>10</v>
      </c>
      <c r="L212">
        <f t="shared" si="9"/>
        <v>13</v>
      </c>
      <c r="M212">
        <f t="shared" si="10"/>
        <v>15</v>
      </c>
      <c r="N212" t="s">
        <v>1462</v>
      </c>
      <c r="O212" t="s">
        <v>886</v>
      </c>
      <c r="P212" t="s">
        <v>10</v>
      </c>
      <c r="Q212" t="s">
        <v>32</v>
      </c>
      <c r="R212"/>
      <c r="S212" t="s">
        <v>2285</v>
      </c>
      <c r="T212" t="s">
        <v>985</v>
      </c>
      <c r="U212"/>
      <c r="V212"/>
      <c r="W212" t="s">
        <v>125</v>
      </c>
      <c r="X212">
        <f t="shared" si="11"/>
        <v>13</v>
      </c>
      <c r="Y212"/>
      <c r="Z212"/>
      <c r="AA212"/>
      <c r="AB212" t="s">
        <v>881</v>
      </c>
      <c r="AC212">
        <v>0</v>
      </c>
      <c r="AD212"/>
      <c r="AE212"/>
    </row>
    <row r="213" spans="1:31" x14ac:dyDescent="0.2">
      <c r="A213" s="228"/>
      <c r="B213" t="s">
        <v>100</v>
      </c>
      <c r="C213">
        <v>209</v>
      </c>
      <c r="D213"/>
      <c r="E213"/>
      <c r="F213"/>
      <c r="G213"/>
      <c r="H213"/>
      <c r="I213"/>
      <c r="J213">
        <v>10209</v>
      </c>
      <c r="K213"/>
      <c r="L213">
        <f t="shared" si="9"/>
        <v>14</v>
      </c>
      <c r="M213">
        <f t="shared" si="10"/>
        <v>0</v>
      </c>
      <c r="N213" t="s">
        <v>1479</v>
      </c>
      <c r="O213" t="s">
        <v>886</v>
      </c>
      <c r="P213"/>
      <c r="Q213"/>
      <c r="R213"/>
      <c r="S213"/>
      <c r="T213"/>
      <c r="U213"/>
      <c r="V213"/>
      <c r="W213" t="s">
        <v>150</v>
      </c>
      <c r="X213" t="e">
        <f t="shared" si="11"/>
        <v>#N/A</v>
      </c>
      <c r="Y213"/>
      <c r="Z213"/>
      <c r="AA213"/>
      <c r="AB213" t="s">
        <v>881</v>
      </c>
      <c r="AC213"/>
      <c r="AD213"/>
      <c r="AE213"/>
    </row>
    <row r="214" spans="1:31" x14ac:dyDescent="0.2">
      <c r="A214" s="228"/>
      <c r="B214" t="s">
        <v>100</v>
      </c>
      <c r="C214">
        <v>210</v>
      </c>
      <c r="D214" t="s">
        <v>574</v>
      </c>
      <c r="E214" t="s">
        <v>573</v>
      </c>
      <c r="F214" t="s">
        <v>945</v>
      </c>
      <c r="G214" t="s">
        <v>39</v>
      </c>
      <c r="H214" t="s">
        <v>40</v>
      </c>
      <c r="I214" t="s">
        <v>39</v>
      </c>
      <c r="J214">
        <v>10210</v>
      </c>
      <c r="K214" t="s">
        <v>10</v>
      </c>
      <c r="L214">
        <f t="shared" ref="L214:L277" si="12">+L198+1</f>
        <v>14</v>
      </c>
      <c r="M214">
        <f t="shared" ref="M214:M277" si="13">M198</f>
        <v>1</v>
      </c>
      <c r="N214" t="s">
        <v>1480</v>
      </c>
      <c r="O214" t="s">
        <v>886</v>
      </c>
      <c r="P214" t="s">
        <v>10</v>
      </c>
      <c r="Q214" t="s">
        <v>32</v>
      </c>
      <c r="R214"/>
      <c r="S214" t="s">
        <v>2285</v>
      </c>
      <c r="T214" t="s">
        <v>985</v>
      </c>
      <c r="U214"/>
      <c r="V214"/>
      <c r="W214" t="s">
        <v>125</v>
      </c>
      <c r="X214">
        <f t="shared" si="11"/>
        <v>13</v>
      </c>
      <c r="Y214"/>
      <c r="Z214"/>
      <c r="AA214"/>
      <c r="AB214" t="s">
        <v>881</v>
      </c>
      <c r="AC214">
        <v>0</v>
      </c>
      <c r="AD214"/>
      <c r="AE214"/>
    </row>
    <row r="215" spans="1:31" x14ac:dyDescent="0.2">
      <c r="A215" s="228"/>
      <c r="B215" t="s">
        <v>100</v>
      </c>
      <c r="C215">
        <v>211</v>
      </c>
      <c r="D215" t="s">
        <v>576</v>
      </c>
      <c r="E215" t="s">
        <v>575</v>
      </c>
      <c r="F215" t="s">
        <v>946</v>
      </c>
      <c r="G215" t="s">
        <v>39</v>
      </c>
      <c r="H215" t="s">
        <v>40</v>
      </c>
      <c r="I215" t="s">
        <v>39</v>
      </c>
      <c r="J215">
        <v>10211</v>
      </c>
      <c r="K215" t="s">
        <v>10</v>
      </c>
      <c r="L215">
        <f t="shared" si="12"/>
        <v>14</v>
      </c>
      <c r="M215">
        <f t="shared" si="13"/>
        <v>2</v>
      </c>
      <c r="N215" t="s">
        <v>1481</v>
      </c>
      <c r="O215" t="s">
        <v>886</v>
      </c>
      <c r="P215" t="s">
        <v>10</v>
      </c>
      <c r="Q215" t="s">
        <v>32</v>
      </c>
      <c r="R215"/>
      <c r="S215" t="s">
        <v>2285</v>
      </c>
      <c r="T215" t="s">
        <v>985</v>
      </c>
      <c r="U215"/>
      <c r="V215"/>
      <c r="W215" t="s">
        <v>125</v>
      </c>
      <c r="X215">
        <f t="shared" si="11"/>
        <v>13</v>
      </c>
      <c r="Y215"/>
      <c r="Z215"/>
      <c r="AA215"/>
      <c r="AB215" t="s">
        <v>881</v>
      </c>
      <c r="AC215">
        <v>0</v>
      </c>
      <c r="AD215"/>
      <c r="AE215"/>
    </row>
    <row r="216" spans="1:31" x14ac:dyDescent="0.2">
      <c r="A216" s="228"/>
      <c r="B216" t="s">
        <v>100</v>
      </c>
      <c r="C216">
        <v>212</v>
      </c>
      <c r="D216" t="s">
        <v>578</v>
      </c>
      <c r="E216" t="s">
        <v>577</v>
      </c>
      <c r="F216" t="s">
        <v>947</v>
      </c>
      <c r="G216" t="s">
        <v>39</v>
      </c>
      <c r="H216" t="s">
        <v>40</v>
      </c>
      <c r="I216" t="s">
        <v>39</v>
      </c>
      <c r="J216">
        <v>10212</v>
      </c>
      <c r="K216" t="s">
        <v>10</v>
      </c>
      <c r="L216">
        <f t="shared" si="12"/>
        <v>14</v>
      </c>
      <c r="M216">
        <f t="shared" si="13"/>
        <v>3</v>
      </c>
      <c r="N216" t="s">
        <v>1482</v>
      </c>
      <c r="O216" t="s">
        <v>886</v>
      </c>
      <c r="P216" t="s">
        <v>10</v>
      </c>
      <c r="Q216" t="s">
        <v>32</v>
      </c>
      <c r="R216"/>
      <c r="S216" t="s">
        <v>2285</v>
      </c>
      <c r="T216" t="s">
        <v>985</v>
      </c>
      <c r="U216"/>
      <c r="V216"/>
      <c r="W216" t="s">
        <v>125</v>
      </c>
      <c r="X216">
        <f t="shared" si="11"/>
        <v>13</v>
      </c>
      <c r="Y216"/>
      <c r="Z216"/>
      <c r="AA216"/>
      <c r="AB216" t="s">
        <v>881</v>
      </c>
      <c r="AC216">
        <v>0</v>
      </c>
      <c r="AD216"/>
      <c r="AE216"/>
    </row>
    <row r="217" spans="1:31" x14ac:dyDescent="0.2">
      <c r="A217" s="228"/>
      <c r="B217" t="s">
        <v>100</v>
      </c>
      <c r="C217">
        <v>213</v>
      </c>
      <c r="D217" t="s">
        <v>580</v>
      </c>
      <c r="E217" t="s">
        <v>579</v>
      </c>
      <c r="F217" t="s">
        <v>948</v>
      </c>
      <c r="G217" t="s">
        <v>39</v>
      </c>
      <c r="H217" t="s">
        <v>40</v>
      </c>
      <c r="I217" t="s">
        <v>39</v>
      </c>
      <c r="J217">
        <v>10213</v>
      </c>
      <c r="K217" t="s">
        <v>10</v>
      </c>
      <c r="L217">
        <f t="shared" si="12"/>
        <v>14</v>
      </c>
      <c r="M217">
        <f t="shared" si="13"/>
        <v>4</v>
      </c>
      <c r="N217" t="s">
        <v>1483</v>
      </c>
      <c r="O217" t="s">
        <v>886</v>
      </c>
      <c r="P217" t="s">
        <v>10</v>
      </c>
      <c r="Q217" t="s">
        <v>32</v>
      </c>
      <c r="R217"/>
      <c r="S217" t="s">
        <v>2285</v>
      </c>
      <c r="T217" t="s">
        <v>985</v>
      </c>
      <c r="U217"/>
      <c r="V217"/>
      <c r="W217" t="s">
        <v>125</v>
      </c>
      <c r="X217">
        <f t="shared" si="11"/>
        <v>13</v>
      </c>
      <c r="Y217"/>
      <c r="Z217"/>
      <c r="AA217"/>
      <c r="AB217" t="s">
        <v>881</v>
      </c>
      <c r="AC217">
        <v>0</v>
      </c>
      <c r="AD217"/>
      <c r="AE217"/>
    </row>
    <row r="218" spans="1:31" x14ac:dyDescent="0.2">
      <c r="A218" s="228"/>
      <c r="B218" t="s">
        <v>2300</v>
      </c>
      <c r="C218">
        <v>214</v>
      </c>
      <c r="D218" t="s">
        <v>582</v>
      </c>
      <c r="E218" t="s">
        <v>581</v>
      </c>
      <c r="F218" t="s">
        <v>949</v>
      </c>
      <c r="G218" t="s">
        <v>342</v>
      </c>
      <c r="H218" t="s">
        <v>40</v>
      </c>
      <c r="I218" t="s">
        <v>81</v>
      </c>
      <c r="J218">
        <v>10214</v>
      </c>
      <c r="K218" t="s">
        <v>10</v>
      </c>
      <c r="L218">
        <f t="shared" si="12"/>
        <v>14</v>
      </c>
      <c r="M218">
        <f t="shared" si="13"/>
        <v>5</v>
      </c>
      <c r="N218" t="s">
        <v>1484</v>
      </c>
      <c r="O218" t="s">
        <v>886</v>
      </c>
      <c r="P218" t="s">
        <v>10</v>
      </c>
      <c r="Q218" t="s">
        <v>84</v>
      </c>
      <c r="R218"/>
      <c r="S218" t="s">
        <v>2285</v>
      </c>
      <c r="T218" t="s">
        <v>985</v>
      </c>
      <c r="U218"/>
      <c r="V218" t="s">
        <v>2242</v>
      </c>
      <c r="W218" t="s">
        <v>118</v>
      </c>
      <c r="X218">
        <f t="shared" si="11"/>
        <v>6</v>
      </c>
      <c r="Y218" t="s">
        <v>2303</v>
      </c>
      <c r="Z218"/>
      <c r="AA218"/>
      <c r="AB218" t="s">
        <v>881</v>
      </c>
      <c r="AC218">
        <v>1</v>
      </c>
      <c r="AD218"/>
      <c r="AE218"/>
    </row>
    <row r="219" spans="1:31" x14ac:dyDescent="0.2">
      <c r="A219" s="228"/>
      <c r="B219" t="s">
        <v>100</v>
      </c>
      <c r="C219">
        <v>215</v>
      </c>
      <c r="D219"/>
      <c r="E219"/>
      <c r="F219"/>
      <c r="G219"/>
      <c r="H219"/>
      <c r="I219"/>
      <c r="J219">
        <v>10215</v>
      </c>
      <c r="K219"/>
      <c r="L219">
        <f t="shared" si="12"/>
        <v>14</v>
      </c>
      <c r="M219">
        <f t="shared" si="13"/>
        <v>6</v>
      </c>
      <c r="N219" t="s">
        <v>1485</v>
      </c>
      <c r="O219" t="s">
        <v>886</v>
      </c>
      <c r="P219"/>
      <c r="Q219"/>
      <c r="R219"/>
      <c r="S219"/>
      <c r="T219"/>
      <c r="U219"/>
      <c r="V219"/>
      <c r="W219" t="s">
        <v>150</v>
      </c>
      <c r="X219" t="e">
        <f t="shared" si="11"/>
        <v>#N/A</v>
      </c>
      <c r="Y219"/>
      <c r="Z219"/>
      <c r="AA219"/>
      <c r="AB219" t="s">
        <v>881</v>
      </c>
      <c r="AC219"/>
      <c r="AD219"/>
      <c r="AE219"/>
    </row>
    <row r="220" spans="1:31" x14ac:dyDescent="0.2">
      <c r="A220" s="228"/>
      <c r="B220" t="s">
        <v>100</v>
      </c>
      <c r="C220">
        <v>216</v>
      </c>
      <c r="D220" t="s">
        <v>586</v>
      </c>
      <c r="E220" t="s">
        <v>583</v>
      </c>
      <c r="F220" t="s">
        <v>950</v>
      </c>
      <c r="G220" t="s">
        <v>342</v>
      </c>
      <c r="H220" t="s">
        <v>40</v>
      </c>
      <c r="I220" t="s">
        <v>80</v>
      </c>
      <c r="J220">
        <v>10216</v>
      </c>
      <c r="K220" t="s">
        <v>584</v>
      </c>
      <c r="L220">
        <f t="shared" si="12"/>
        <v>14</v>
      </c>
      <c r="M220">
        <f t="shared" si="13"/>
        <v>7</v>
      </c>
      <c r="N220" t="s">
        <v>1486</v>
      </c>
      <c r="O220" t="s">
        <v>886</v>
      </c>
      <c r="P220" t="s">
        <v>585</v>
      </c>
      <c r="Q220" t="s">
        <v>11</v>
      </c>
      <c r="R220"/>
      <c r="S220" t="s">
        <v>2285</v>
      </c>
      <c r="T220" t="s">
        <v>985</v>
      </c>
      <c r="U220"/>
      <c r="V220"/>
      <c r="W220" t="s">
        <v>125</v>
      </c>
      <c r="X220">
        <f t="shared" si="11"/>
        <v>13</v>
      </c>
      <c r="Y220"/>
      <c r="Z220"/>
      <c r="AA220"/>
      <c r="AB220" t="s">
        <v>881</v>
      </c>
      <c r="AC220">
        <v>1</v>
      </c>
      <c r="AD220"/>
      <c r="AE220"/>
    </row>
    <row r="221" spans="1:31" x14ac:dyDescent="0.2">
      <c r="A221" s="228"/>
      <c r="B221" t="s">
        <v>100</v>
      </c>
      <c r="C221">
        <v>217</v>
      </c>
      <c r="D221" t="s">
        <v>588</v>
      </c>
      <c r="E221" t="s">
        <v>587</v>
      </c>
      <c r="F221" t="s">
        <v>951</v>
      </c>
      <c r="G221" t="s">
        <v>39</v>
      </c>
      <c r="H221" t="s">
        <v>40</v>
      </c>
      <c r="I221" t="s">
        <v>39</v>
      </c>
      <c r="J221">
        <v>10217</v>
      </c>
      <c r="K221" t="s">
        <v>10</v>
      </c>
      <c r="L221">
        <f t="shared" si="12"/>
        <v>14</v>
      </c>
      <c r="M221">
        <f t="shared" si="13"/>
        <v>8</v>
      </c>
      <c r="N221" t="s">
        <v>1471</v>
      </c>
      <c r="O221" t="s">
        <v>886</v>
      </c>
      <c r="P221" t="s">
        <v>10</v>
      </c>
      <c r="Q221" t="s">
        <v>32</v>
      </c>
      <c r="R221"/>
      <c r="S221" t="s">
        <v>2285</v>
      </c>
      <c r="T221" t="s">
        <v>985</v>
      </c>
      <c r="U221"/>
      <c r="V221"/>
      <c r="W221" t="s">
        <v>125</v>
      </c>
      <c r="X221">
        <f t="shared" si="11"/>
        <v>13</v>
      </c>
      <c r="Y221"/>
      <c r="Z221"/>
      <c r="AA221"/>
      <c r="AB221" t="s">
        <v>881</v>
      </c>
      <c r="AC221">
        <v>0</v>
      </c>
      <c r="AD221"/>
      <c r="AE221"/>
    </row>
    <row r="222" spans="1:31" s="246" customFormat="1" x14ac:dyDescent="0.2">
      <c r="A222" s="244"/>
      <c r="B222" s="265" t="s">
        <v>2320</v>
      </c>
      <c r="C222" s="245">
        <v>218</v>
      </c>
      <c r="D222" s="245" t="s">
        <v>591</v>
      </c>
      <c r="E222" s="245" t="s">
        <v>589</v>
      </c>
      <c r="F222" s="245" t="s">
        <v>952</v>
      </c>
      <c r="G222" s="245" t="s">
        <v>342</v>
      </c>
      <c r="H222" s="245" t="s">
        <v>40</v>
      </c>
      <c r="I222" s="245" t="s">
        <v>81</v>
      </c>
      <c r="J222" s="245">
        <v>10218</v>
      </c>
      <c r="K222" s="245" t="s">
        <v>10</v>
      </c>
      <c r="L222" s="245">
        <f t="shared" si="12"/>
        <v>14</v>
      </c>
      <c r="M222" s="245">
        <f t="shared" si="13"/>
        <v>9</v>
      </c>
      <c r="N222" s="245" t="s">
        <v>1472</v>
      </c>
      <c r="O222" s="245" t="s">
        <v>886</v>
      </c>
      <c r="P222" s="245" t="s">
        <v>590</v>
      </c>
      <c r="Q222" s="245" t="s">
        <v>87</v>
      </c>
      <c r="R222" s="245"/>
      <c r="S222" s="245" t="s">
        <v>2285</v>
      </c>
      <c r="T222" s="245" t="s">
        <v>985</v>
      </c>
      <c r="U222" s="245"/>
      <c r="V222" s="245"/>
      <c r="W222" s="245" t="s">
        <v>125</v>
      </c>
      <c r="X222" s="245">
        <f t="shared" si="11"/>
        <v>13</v>
      </c>
      <c r="Y222" s="245"/>
      <c r="Z222" s="245"/>
      <c r="AA222" s="245"/>
      <c r="AB222" s="245" t="s">
        <v>881</v>
      </c>
      <c r="AC222" s="265">
        <v>0</v>
      </c>
      <c r="AD222" s="245"/>
      <c r="AE222" s="245"/>
    </row>
    <row r="223" spans="1:31" x14ac:dyDescent="0.2">
      <c r="A223" s="228"/>
      <c r="B223" t="s">
        <v>100</v>
      </c>
      <c r="C223">
        <v>219</v>
      </c>
      <c r="D223" t="s">
        <v>593</v>
      </c>
      <c r="E223" t="s">
        <v>592</v>
      </c>
      <c r="F223" t="s">
        <v>953</v>
      </c>
      <c r="G223" t="s">
        <v>39</v>
      </c>
      <c r="H223" t="s">
        <v>40</v>
      </c>
      <c r="I223" t="s">
        <v>39</v>
      </c>
      <c r="J223">
        <v>10219</v>
      </c>
      <c r="K223" t="s">
        <v>10</v>
      </c>
      <c r="L223">
        <f t="shared" si="12"/>
        <v>14</v>
      </c>
      <c r="M223">
        <f t="shared" si="13"/>
        <v>10</v>
      </c>
      <c r="N223" t="s">
        <v>1473</v>
      </c>
      <c r="O223" t="s">
        <v>886</v>
      </c>
      <c r="P223" t="s">
        <v>10</v>
      </c>
      <c r="Q223" t="s">
        <v>32</v>
      </c>
      <c r="R223"/>
      <c r="S223" t="s">
        <v>2285</v>
      </c>
      <c r="T223" t="s">
        <v>985</v>
      </c>
      <c r="U223"/>
      <c r="V223"/>
      <c r="W223" t="s">
        <v>125</v>
      </c>
      <c r="X223">
        <f t="shared" si="11"/>
        <v>13</v>
      </c>
      <c r="Y223"/>
      <c r="Z223"/>
      <c r="AA223"/>
      <c r="AB223" t="s">
        <v>881</v>
      </c>
      <c r="AC223">
        <v>0</v>
      </c>
      <c r="AD223"/>
      <c r="AE223"/>
    </row>
    <row r="224" spans="1:31" x14ac:dyDescent="0.2">
      <c r="A224" s="228"/>
      <c r="B224" t="s">
        <v>100</v>
      </c>
      <c r="C224">
        <v>220</v>
      </c>
      <c r="D224" t="s">
        <v>595</v>
      </c>
      <c r="E224" t="s">
        <v>594</v>
      </c>
      <c r="F224" t="s">
        <v>954</v>
      </c>
      <c r="G224" t="s">
        <v>342</v>
      </c>
      <c r="H224" t="s">
        <v>40</v>
      </c>
      <c r="I224" t="s">
        <v>80</v>
      </c>
      <c r="J224">
        <v>10220</v>
      </c>
      <c r="K224" t="s">
        <v>10</v>
      </c>
      <c r="L224">
        <f t="shared" si="12"/>
        <v>14</v>
      </c>
      <c r="M224">
        <f t="shared" si="13"/>
        <v>11</v>
      </c>
      <c r="N224" t="s">
        <v>1474</v>
      </c>
      <c r="O224" t="s">
        <v>886</v>
      </c>
      <c r="P224" t="s">
        <v>10</v>
      </c>
      <c r="Q224" t="s">
        <v>11</v>
      </c>
      <c r="R224"/>
      <c r="S224" t="s">
        <v>2285</v>
      </c>
      <c r="T224" t="s">
        <v>985</v>
      </c>
      <c r="U224"/>
      <c r="V224"/>
      <c r="W224" t="s">
        <v>123</v>
      </c>
      <c r="X224">
        <f t="shared" si="11"/>
        <v>11</v>
      </c>
      <c r="Y224"/>
      <c r="Z224"/>
      <c r="AA224"/>
      <c r="AB224" t="s">
        <v>881</v>
      </c>
      <c r="AC224">
        <v>1</v>
      </c>
      <c r="AD224"/>
      <c r="AE224"/>
    </row>
    <row r="225" spans="1:31" x14ac:dyDescent="0.2">
      <c r="A225" s="228"/>
      <c r="B225" t="s">
        <v>84</v>
      </c>
      <c r="C225">
        <v>221</v>
      </c>
      <c r="D225" t="s">
        <v>596</v>
      </c>
      <c r="E225" t="s">
        <v>1008</v>
      </c>
      <c r="F225" t="s">
        <v>955</v>
      </c>
      <c r="G225" t="s">
        <v>342</v>
      </c>
      <c r="H225" t="s">
        <v>40</v>
      </c>
      <c r="I225" t="s">
        <v>80</v>
      </c>
      <c r="J225">
        <v>10221</v>
      </c>
      <c r="K225" t="s">
        <v>10</v>
      </c>
      <c r="L225">
        <f t="shared" si="12"/>
        <v>14</v>
      </c>
      <c r="M225">
        <f t="shared" si="13"/>
        <v>12</v>
      </c>
      <c r="N225" t="s">
        <v>1475</v>
      </c>
      <c r="O225" t="s">
        <v>886</v>
      </c>
      <c r="P225" t="s">
        <v>10</v>
      </c>
      <c r="Q225" t="s">
        <v>11</v>
      </c>
      <c r="R225"/>
      <c r="S225" t="s">
        <v>2285</v>
      </c>
      <c r="T225" t="s">
        <v>985</v>
      </c>
      <c r="U225"/>
      <c r="V225"/>
      <c r="W225" t="s">
        <v>123</v>
      </c>
      <c r="X225">
        <f t="shared" si="11"/>
        <v>11</v>
      </c>
      <c r="Y225"/>
      <c r="Z225"/>
      <c r="AA225"/>
      <c r="AB225" t="s">
        <v>881</v>
      </c>
      <c r="AC225">
        <v>1</v>
      </c>
      <c r="AD225"/>
      <c r="AE225"/>
    </row>
    <row r="226" spans="1:31" x14ac:dyDescent="0.2">
      <c r="A226" s="228"/>
      <c r="B226" s="265" t="s">
        <v>2320</v>
      </c>
      <c r="C226">
        <v>222</v>
      </c>
      <c r="D226" t="s">
        <v>598</v>
      </c>
      <c r="E226" t="s">
        <v>597</v>
      </c>
      <c r="F226" t="s">
        <v>956</v>
      </c>
      <c r="G226" t="s">
        <v>342</v>
      </c>
      <c r="H226" t="s">
        <v>77</v>
      </c>
      <c r="I226" t="s">
        <v>80</v>
      </c>
      <c r="J226">
        <v>10222</v>
      </c>
      <c r="K226" t="s">
        <v>95</v>
      </c>
      <c r="L226">
        <f t="shared" si="12"/>
        <v>14</v>
      </c>
      <c r="M226">
        <f t="shared" si="13"/>
        <v>13</v>
      </c>
      <c r="N226" t="s">
        <v>1476</v>
      </c>
      <c r="O226" t="s">
        <v>886</v>
      </c>
      <c r="P226" t="s">
        <v>95</v>
      </c>
      <c r="Q226" t="s">
        <v>85</v>
      </c>
      <c r="R226"/>
      <c r="S226" t="s">
        <v>2285</v>
      </c>
      <c r="T226" t="s">
        <v>985</v>
      </c>
      <c r="U226"/>
      <c r="V226"/>
      <c r="W226" t="s">
        <v>114</v>
      </c>
      <c r="X226">
        <f t="shared" si="11"/>
        <v>2</v>
      </c>
      <c r="Y226"/>
      <c r="Z226"/>
      <c r="AA226"/>
      <c r="AB226" t="s">
        <v>881</v>
      </c>
      <c r="AC226" s="265">
        <v>0</v>
      </c>
      <c r="AD226"/>
      <c r="AE226"/>
    </row>
    <row r="227" spans="1:31" x14ac:dyDescent="0.2">
      <c r="A227" s="228"/>
      <c r="B227" t="s">
        <v>100</v>
      </c>
      <c r="C227">
        <v>223</v>
      </c>
      <c r="D227" t="s">
        <v>600</v>
      </c>
      <c r="E227" t="s">
        <v>599</v>
      </c>
      <c r="F227" t="s">
        <v>957</v>
      </c>
      <c r="G227" t="s">
        <v>39</v>
      </c>
      <c r="H227" t="s">
        <v>40</v>
      </c>
      <c r="I227" t="s">
        <v>39</v>
      </c>
      <c r="J227">
        <v>10223</v>
      </c>
      <c r="K227" t="s">
        <v>10</v>
      </c>
      <c r="L227">
        <f t="shared" si="12"/>
        <v>14</v>
      </c>
      <c r="M227">
        <f t="shared" si="13"/>
        <v>14</v>
      </c>
      <c r="N227" t="s">
        <v>1477</v>
      </c>
      <c r="O227" t="s">
        <v>886</v>
      </c>
      <c r="P227" t="s">
        <v>10</v>
      </c>
      <c r="Q227" t="s">
        <v>32</v>
      </c>
      <c r="R227"/>
      <c r="S227" t="s">
        <v>2285</v>
      </c>
      <c r="T227" t="s">
        <v>985</v>
      </c>
      <c r="U227"/>
      <c r="V227"/>
      <c r="W227" t="s">
        <v>125</v>
      </c>
      <c r="X227">
        <f t="shared" si="11"/>
        <v>13</v>
      </c>
      <c r="Y227"/>
      <c r="Z227"/>
      <c r="AA227"/>
      <c r="AB227" t="s">
        <v>881</v>
      </c>
      <c r="AC227">
        <v>0</v>
      </c>
      <c r="AD227"/>
      <c r="AE227"/>
    </row>
    <row r="228" spans="1:31" s="246" customFormat="1" x14ac:dyDescent="0.2">
      <c r="A228" s="244"/>
      <c r="B228" s="265" t="s">
        <v>2320</v>
      </c>
      <c r="C228" s="245">
        <v>224</v>
      </c>
      <c r="D228" s="245" t="s">
        <v>604</v>
      </c>
      <c r="E228" s="245" t="s">
        <v>601</v>
      </c>
      <c r="F228" s="245" t="s">
        <v>958</v>
      </c>
      <c r="G228" s="245" t="s">
        <v>342</v>
      </c>
      <c r="H228" s="245" t="s">
        <v>40</v>
      </c>
      <c r="I228" s="245" t="s">
        <v>80</v>
      </c>
      <c r="J228" s="245">
        <v>10224</v>
      </c>
      <c r="K228" s="245" t="s">
        <v>602</v>
      </c>
      <c r="L228" s="245">
        <f t="shared" si="12"/>
        <v>14</v>
      </c>
      <c r="M228" s="245">
        <f t="shared" si="13"/>
        <v>15</v>
      </c>
      <c r="N228" s="245" t="s">
        <v>1478</v>
      </c>
      <c r="O228" s="245" t="s">
        <v>886</v>
      </c>
      <c r="P228" s="245" t="s">
        <v>603</v>
      </c>
      <c r="Q228" s="245" t="s">
        <v>11</v>
      </c>
      <c r="R228" s="245"/>
      <c r="S228" s="245" t="s">
        <v>2285</v>
      </c>
      <c r="T228" s="245" t="s">
        <v>985</v>
      </c>
      <c r="U228" s="245"/>
      <c r="V228" s="245"/>
      <c r="W228" s="245" t="s">
        <v>114</v>
      </c>
      <c r="X228" s="245">
        <f t="shared" si="11"/>
        <v>2</v>
      </c>
      <c r="Y228" s="245"/>
      <c r="Z228" s="245"/>
      <c r="AA228" s="245"/>
      <c r="AB228" s="245" t="s">
        <v>881</v>
      </c>
      <c r="AC228" s="265">
        <v>0</v>
      </c>
      <c r="AD228" s="245"/>
      <c r="AE228" s="245"/>
    </row>
    <row r="229" spans="1:31" s="246" customFormat="1" x14ac:dyDescent="0.2">
      <c r="A229" s="244"/>
      <c r="B229" s="265" t="s">
        <v>2320</v>
      </c>
      <c r="C229" s="245">
        <v>225</v>
      </c>
      <c r="D229" s="245" t="s">
        <v>608</v>
      </c>
      <c r="E229" s="245" t="s">
        <v>605</v>
      </c>
      <c r="F229" s="245" t="s">
        <v>959</v>
      </c>
      <c r="G229" s="245" t="s">
        <v>342</v>
      </c>
      <c r="H229" s="245" t="s">
        <v>40</v>
      </c>
      <c r="I229" s="245" t="s">
        <v>80</v>
      </c>
      <c r="J229" s="245">
        <v>10225</v>
      </c>
      <c r="K229" s="245" t="s">
        <v>606</v>
      </c>
      <c r="L229" s="245">
        <f t="shared" si="12"/>
        <v>15</v>
      </c>
      <c r="M229" s="245">
        <f t="shared" si="13"/>
        <v>0</v>
      </c>
      <c r="N229" s="245" t="s">
        <v>1495</v>
      </c>
      <c r="O229" s="245" t="s">
        <v>886</v>
      </c>
      <c r="P229" s="245" t="s">
        <v>607</v>
      </c>
      <c r="Q229" s="245" t="s">
        <v>11</v>
      </c>
      <c r="R229" s="245"/>
      <c r="S229" s="245" t="s">
        <v>2285</v>
      </c>
      <c r="T229" s="245" t="s">
        <v>985</v>
      </c>
      <c r="U229" s="245"/>
      <c r="V229" s="245"/>
      <c r="W229" s="245" t="s">
        <v>114</v>
      </c>
      <c r="X229" s="245">
        <f t="shared" si="11"/>
        <v>2</v>
      </c>
      <c r="Y229" s="245"/>
      <c r="Z229" s="245"/>
      <c r="AA229" s="245"/>
      <c r="AB229" s="245" t="s">
        <v>881</v>
      </c>
      <c r="AC229" s="265">
        <v>0</v>
      </c>
      <c r="AD229" s="245"/>
      <c r="AE229" s="245"/>
    </row>
    <row r="230" spans="1:31" s="246" customFormat="1" x14ac:dyDescent="0.2">
      <c r="A230" s="244"/>
      <c r="B230" s="265" t="s">
        <v>2320</v>
      </c>
      <c r="C230" s="245">
        <v>226</v>
      </c>
      <c r="D230" s="245" t="s">
        <v>612</v>
      </c>
      <c r="E230" s="245" t="s">
        <v>609</v>
      </c>
      <c r="F230" s="245" t="s">
        <v>960</v>
      </c>
      <c r="G230" s="245" t="s">
        <v>342</v>
      </c>
      <c r="H230" s="245" t="s">
        <v>40</v>
      </c>
      <c r="I230" s="245" t="s">
        <v>80</v>
      </c>
      <c r="J230" s="245">
        <v>10226</v>
      </c>
      <c r="K230" s="245" t="s">
        <v>610</v>
      </c>
      <c r="L230" s="245">
        <f t="shared" si="12"/>
        <v>15</v>
      </c>
      <c r="M230" s="245">
        <f t="shared" si="13"/>
        <v>1</v>
      </c>
      <c r="N230" s="245" t="s">
        <v>1496</v>
      </c>
      <c r="O230" s="245" t="s">
        <v>886</v>
      </c>
      <c r="P230" s="245" t="s">
        <v>611</v>
      </c>
      <c r="Q230" s="245" t="s">
        <v>11</v>
      </c>
      <c r="R230" s="245"/>
      <c r="S230" s="245" t="s">
        <v>2285</v>
      </c>
      <c r="T230" s="245" t="s">
        <v>985</v>
      </c>
      <c r="U230" s="245"/>
      <c r="V230" s="245"/>
      <c r="W230" s="245" t="s">
        <v>114</v>
      </c>
      <c r="X230" s="245">
        <f t="shared" si="11"/>
        <v>2</v>
      </c>
      <c r="Y230" s="245"/>
      <c r="Z230" s="245"/>
      <c r="AA230" s="245"/>
      <c r="AB230" s="245" t="s">
        <v>881</v>
      </c>
      <c r="AC230" s="265">
        <v>0</v>
      </c>
      <c r="AD230" s="245"/>
      <c r="AE230" s="245"/>
    </row>
    <row r="231" spans="1:31" s="246" customFormat="1" x14ac:dyDescent="0.2">
      <c r="A231" s="244"/>
      <c r="B231" s="265" t="s">
        <v>2320</v>
      </c>
      <c r="C231" s="245">
        <v>227</v>
      </c>
      <c r="D231" s="245" t="s">
        <v>616</v>
      </c>
      <c r="E231" s="245" t="s">
        <v>613</v>
      </c>
      <c r="F231" s="245" t="s">
        <v>961</v>
      </c>
      <c r="G231" s="245" t="s">
        <v>342</v>
      </c>
      <c r="H231" s="245" t="s">
        <v>40</v>
      </c>
      <c r="I231" s="245" t="s">
        <v>80</v>
      </c>
      <c r="J231" s="245">
        <v>10227</v>
      </c>
      <c r="K231" s="245" t="s">
        <v>614</v>
      </c>
      <c r="L231" s="245">
        <f t="shared" si="12"/>
        <v>15</v>
      </c>
      <c r="M231" s="245">
        <f t="shared" si="13"/>
        <v>2</v>
      </c>
      <c r="N231" s="245" t="s">
        <v>1497</v>
      </c>
      <c r="O231" s="245" t="s">
        <v>886</v>
      </c>
      <c r="P231" s="245" t="s">
        <v>615</v>
      </c>
      <c r="Q231" s="245" t="s">
        <v>11</v>
      </c>
      <c r="R231" s="245"/>
      <c r="S231" s="245" t="s">
        <v>2285</v>
      </c>
      <c r="T231" s="245" t="s">
        <v>985</v>
      </c>
      <c r="U231" s="245"/>
      <c r="V231" s="245"/>
      <c r="W231" s="245" t="s">
        <v>114</v>
      </c>
      <c r="X231" s="245">
        <f t="shared" si="11"/>
        <v>2</v>
      </c>
      <c r="Y231" s="245"/>
      <c r="Z231" s="245"/>
      <c r="AA231" s="245"/>
      <c r="AB231" s="245" t="s">
        <v>881</v>
      </c>
      <c r="AC231" s="265">
        <v>0</v>
      </c>
      <c r="AD231" s="245"/>
      <c r="AE231" s="245"/>
    </row>
    <row r="232" spans="1:31" s="246" customFormat="1" x14ac:dyDescent="0.2">
      <c r="A232" s="244"/>
      <c r="B232" s="265" t="s">
        <v>2320</v>
      </c>
      <c r="C232" s="245">
        <v>228</v>
      </c>
      <c r="D232" s="245" t="s">
        <v>620</v>
      </c>
      <c r="E232" s="245" t="s">
        <v>617</v>
      </c>
      <c r="F232" s="245" t="s">
        <v>962</v>
      </c>
      <c r="G232" s="245" t="s">
        <v>342</v>
      </c>
      <c r="H232" s="245" t="s">
        <v>40</v>
      </c>
      <c r="I232" s="245" t="s">
        <v>80</v>
      </c>
      <c r="J232" s="245">
        <v>10228</v>
      </c>
      <c r="K232" s="245" t="s">
        <v>618</v>
      </c>
      <c r="L232" s="245">
        <f t="shared" si="12"/>
        <v>15</v>
      </c>
      <c r="M232" s="245">
        <f t="shared" si="13"/>
        <v>3</v>
      </c>
      <c r="N232" s="245" t="s">
        <v>1498</v>
      </c>
      <c r="O232" s="245" t="s">
        <v>886</v>
      </c>
      <c r="P232" s="245" t="s">
        <v>619</v>
      </c>
      <c r="Q232" s="245" t="s">
        <v>11</v>
      </c>
      <c r="R232" s="245"/>
      <c r="S232" s="245" t="s">
        <v>2285</v>
      </c>
      <c r="T232" s="245" t="s">
        <v>985</v>
      </c>
      <c r="U232" s="245"/>
      <c r="V232" s="245"/>
      <c r="W232" s="245" t="s">
        <v>114</v>
      </c>
      <c r="X232" s="245">
        <f t="shared" si="11"/>
        <v>2</v>
      </c>
      <c r="Y232" s="245"/>
      <c r="Z232" s="245"/>
      <c r="AA232" s="245"/>
      <c r="AB232" s="245" t="s">
        <v>881</v>
      </c>
      <c r="AC232" s="265">
        <v>0</v>
      </c>
      <c r="AD232" s="245"/>
      <c r="AE232" s="245"/>
    </row>
    <row r="233" spans="1:31" s="246" customFormat="1" x14ac:dyDescent="0.2">
      <c r="A233" s="244"/>
      <c r="B233" s="265" t="s">
        <v>2320</v>
      </c>
      <c r="C233" s="245">
        <v>229</v>
      </c>
      <c r="D233" s="245" t="s">
        <v>624</v>
      </c>
      <c r="E233" s="245" t="s">
        <v>621</v>
      </c>
      <c r="F233" s="245" t="s">
        <v>963</v>
      </c>
      <c r="G233" s="245" t="s">
        <v>342</v>
      </c>
      <c r="H233" s="245" t="s">
        <v>40</v>
      </c>
      <c r="I233" s="245" t="s">
        <v>80</v>
      </c>
      <c r="J233" s="245">
        <v>10229</v>
      </c>
      <c r="K233" s="245" t="s">
        <v>622</v>
      </c>
      <c r="L233" s="245">
        <f t="shared" si="12"/>
        <v>15</v>
      </c>
      <c r="M233" s="245">
        <f t="shared" si="13"/>
        <v>4</v>
      </c>
      <c r="N233" s="245" t="s">
        <v>1499</v>
      </c>
      <c r="O233" s="245" t="s">
        <v>886</v>
      </c>
      <c r="P233" s="245" t="s">
        <v>623</v>
      </c>
      <c r="Q233" s="245" t="s">
        <v>11</v>
      </c>
      <c r="R233" s="245"/>
      <c r="S233" s="245" t="s">
        <v>2285</v>
      </c>
      <c r="T233" s="245" t="s">
        <v>985</v>
      </c>
      <c r="U233" s="245"/>
      <c r="V233" s="245"/>
      <c r="W233" s="245" t="s">
        <v>114</v>
      </c>
      <c r="X233" s="245">
        <f t="shared" si="11"/>
        <v>2</v>
      </c>
      <c r="Y233" s="245"/>
      <c r="Z233" s="245"/>
      <c r="AA233" s="245"/>
      <c r="AB233" s="245" t="s">
        <v>881</v>
      </c>
      <c r="AC233" s="265">
        <v>0</v>
      </c>
      <c r="AD233" s="245"/>
      <c r="AE233" s="245"/>
    </row>
    <row r="234" spans="1:31" s="246" customFormat="1" x14ac:dyDescent="0.2">
      <c r="A234" s="244"/>
      <c r="B234" s="265" t="s">
        <v>2320</v>
      </c>
      <c r="C234" s="245">
        <v>230</v>
      </c>
      <c r="D234" s="245" t="s">
        <v>628</v>
      </c>
      <c r="E234" s="245" t="s">
        <v>625</v>
      </c>
      <c r="F234" s="245" t="s">
        <v>964</v>
      </c>
      <c r="G234" s="245" t="s">
        <v>342</v>
      </c>
      <c r="H234" s="245" t="s">
        <v>40</v>
      </c>
      <c r="I234" s="245" t="s">
        <v>80</v>
      </c>
      <c r="J234" s="245">
        <v>10230</v>
      </c>
      <c r="K234" s="245" t="s">
        <v>626</v>
      </c>
      <c r="L234" s="245">
        <f t="shared" si="12"/>
        <v>15</v>
      </c>
      <c r="M234" s="245">
        <f t="shared" si="13"/>
        <v>5</v>
      </c>
      <c r="N234" s="245" t="s">
        <v>1500</v>
      </c>
      <c r="O234" s="245" t="s">
        <v>886</v>
      </c>
      <c r="P234" s="245" t="s">
        <v>627</v>
      </c>
      <c r="Q234" s="245" t="s">
        <v>11</v>
      </c>
      <c r="R234" s="245"/>
      <c r="S234" s="245" t="s">
        <v>2285</v>
      </c>
      <c r="T234" s="245" t="s">
        <v>985</v>
      </c>
      <c r="U234" s="245"/>
      <c r="V234" s="245"/>
      <c r="W234" s="245" t="s">
        <v>114</v>
      </c>
      <c r="X234" s="245">
        <f t="shared" si="11"/>
        <v>2</v>
      </c>
      <c r="Y234" s="245"/>
      <c r="Z234" s="245"/>
      <c r="AA234" s="245"/>
      <c r="AB234" s="245" t="s">
        <v>881</v>
      </c>
      <c r="AC234" s="265">
        <v>0</v>
      </c>
      <c r="AD234" s="245"/>
      <c r="AE234" s="245"/>
    </row>
    <row r="235" spans="1:31" s="246" customFormat="1" x14ac:dyDescent="0.2">
      <c r="A235" s="244"/>
      <c r="B235" s="265" t="s">
        <v>2320</v>
      </c>
      <c r="C235" s="245">
        <v>231</v>
      </c>
      <c r="D235" s="245" t="s">
        <v>632</v>
      </c>
      <c r="E235" s="245" t="s">
        <v>629</v>
      </c>
      <c r="F235" s="245" t="s">
        <v>965</v>
      </c>
      <c r="G235" s="245" t="s">
        <v>342</v>
      </c>
      <c r="H235" s="245" t="s">
        <v>40</v>
      </c>
      <c r="I235" s="245" t="s">
        <v>80</v>
      </c>
      <c r="J235" s="245">
        <v>10231</v>
      </c>
      <c r="K235" s="245" t="s">
        <v>630</v>
      </c>
      <c r="L235" s="245">
        <f t="shared" si="12"/>
        <v>15</v>
      </c>
      <c r="M235" s="245">
        <f t="shared" si="13"/>
        <v>6</v>
      </c>
      <c r="N235" s="245" t="s">
        <v>1501</v>
      </c>
      <c r="O235" s="245" t="s">
        <v>886</v>
      </c>
      <c r="P235" s="245" t="s">
        <v>631</v>
      </c>
      <c r="Q235" s="245" t="s">
        <v>11</v>
      </c>
      <c r="R235" s="245"/>
      <c r="S235" s="245" t="s">
        <v>2285</v>
      </c>
      <c r="T235" s="245" t="s">
        <v>985</v>
      </c>
      <c r="U235" s="245"/>
      <c r="V235" s="245"/>
      <c r="W235" s="245" t="s">
        <v>114</v>
      </c>
      <c r="X235" s="245">
        <f t="shared" si="11"/>
        <v>2</v>
      </c>
      <c r="Y235" s="245"/>
      <c r="Z235" s="245"/>
      <c r="AA235" s="245"/>
      <c r="AB235" s="245" t="s">
        <v>881</v>
      </c>
      <c r="AC235" s="265">
        <v>0</v>
      </c>
      <c r="AD235" s="245"/>
      <c r="AE235" s="245"/>
    </row>
    <row r="236" spans="1:31" x14ac:dyDescent="0.2">
      <c r="A236" s="228"/>
      <c r="B236" t="s">
        <v>100</v>
      </c>
      <c r="C236">
        <v>232</v>
      </c>
      <c r="D236" t="s">
        <v>634</v>
      </c>
      <c r="E236" t="s">
        <v>633</v>
      </c>
      <c r="F236" t="s">
        <v>966</v>
      </c>
      <c r="G236" t="s">
        <v>342</v>
      </c>
      <c r="H236" t="s">
        <v>40</v>
      </c>
      <c r="I236" t="s">
        <v>80</v>
      </c>
      <c r="J236">
        <v>10232</v>
      </c>
      <c r="K236" t="s">
        <v>10</v>
      </c>
      <c r="L236">
        <f t="shared" si="12"/>
        <v>15</v>
      </c>
      <c r="M236">
        <f t="shared" si="13"/>
        <v>7</v>
      </c>
      <c r="N236" t="s">
        <v>1502</v>
      </c>
      <c r="O236" t="s">
        <v>886</v>
      </c>
      <c r="P236" t="s">
        <v>10</v>
      </c>
      <c r="Q236" t="s">
        <v>11</v>
      </c>
      <c r="R236"/>
      <c r="S236" t="s">
        <v>2285</v>
      </c>
      <c r="T236" t="s">
        <v>985</v>
      </c>
      <c r="U236"/>
      <c r="V236"/>
      <c r="W236" t="s">
        <v>125</v>
      </c>
      <c r="X236">
        <f t="shared" si="11"/>
        <v>13</v>
      </c>
      <c r="Y236"/>
      <c r="Z236"/>
      <c r="AA236"/>
      <c r="AB236" t="s">
        <v>881</v>
      </c>
      <c r="AC236">
        <v>1</v>
      </c>
      <c r="AD236"/>
      <c r="AE236"/>
    </row>
    <row r="237" spans="1:31" x14ac:dyDescent="0.2">
      <c r="A237" s="228"/>
      <c r="B237" t="s">
        <v>100</v>
      </c>
      <c r="C237">
        <v>233</v>
      </c>
      <c r="D237"/>
      <c r="E237"/>
      <c r="F237"/>
      <c r="G237"/>
      <c r="H237"/>
      <c r="I237"/>
      <c r="J237">
        <v>10233</v>
      </c>
      <c r="K237"/>
      <c r="L237">
        <f t="shared" si="12"/>
        <v>15</v>
      </c>
      <c r="M237">
        <f t="shared" si="13"/>
        <v>8</v>
      </c>
      <c r="N237" t="s">
        <v>1487</v>
      </c>
      <c r="O237" t="s">
        <v>886</v>
      </c>
      <c r="P237"/>
      <c r="Q237"/>
      <c r="R237"/>
      <c r="S237"/>
      <c r="T237"/>
      <c r="U237"/>
      <c r="V237"/>
      <c r="W237" t="s">
        <v>150</v>
      </c>
      <c r="X237" t="e">
        <f t="shared" si="11"/>
        <v>#N/A</v>
      </c>
      <c r="Y237"/>
      <c r="Z237"/>
      <c r="AA237"/>
      <c r="AB237" t="s">
        <v>881</v>
      </c>
      <c r="AC237"/>
      <c r="AD237"/>
      <c r="AE237"/>
    </row>
    <row r="238" spans="1:31" x14ac:dyDescent="0.2">
      <c r="A238" s="228"/>
      <c r="B238" t="s">
        <v>270</v>
      </c>
      <c r="C238">
        <v>234</v>
      </c>
      <c r="D238" t="s">
        <v>636</v>
      </c>
      <c r="E238" t="s">
        <v>635</v>
      </c>
      <c r="F238" t="s">
        <v>988</v>
      </c>
      <c r="G238" t="s">
        <v>342</v>
      </c>
      <c r="H238" t="s">
        <v>343</v>
      </c>
      <c r="I238" t="s">
        <v>81</v>
      </c>
      <c r="J238">
        <v>10234</v>
      </c>
      <c r="K238" t="s">
        <v>412</v>
      </c>
      <c r="L238">
        <f t="shared" si="12"/>
        <v>15</v>
      </c>
      <c r="M238">
        <f t="shared" si="13"/>
        <v>9</v>
      </c>
      <c r="N238" t="s">
        <v>1488</v>
      </c>
      <c r="O238" t="s">
        <v>886</v>
      </c>
      <c r="P238" t="s">
        <v>10</v>
      </c>
      <c r="Q238" t="s">
        <v>88</v>
      </c>
      <c r="R238"/>
      <c r="S238" t="s">
        <v>2285</v>
      </c>
      <c r="T238" t="s">
        <v>985</v>
      </c>
      <c r="U238" t="s">
        <v>412</v>
      </c>
      <c r="V238"/>
      <c r="W238" t="s">
        <v>115</v>
      </c>
      <c r="X238">
        <f t="shared" si="11"/>
        <v>3</v>
      </c>
      <c r="Y238"/>
      <c r="Z238"/>
      <c r="AA238"/>
      <c r="AB238" t="s">
        <v>881</v>
      </c>
      <c r="AC238">
        <v>1</v>
      </c>
      <c r="AD238"/>
      <c r="AE238"/>
    </row>
    <row r="239" spans="1:31" x14ac:dyDescent="0.2">
      <c r="A239" s="228"/>
      <c r="B239" t="s">
        <v>270</v>
      </c>
      <c r="C239">
        <v>235</v>
      </c>
      <c r="D239" t="s">
        <v>638</v>
      </c>
      <c r="E239" t="s">
        <v>637</v>
      </c>
      <c r="F239" t="s">
        <v>1013</v>
      </c>
      <c r="G239" t="s">
        <v>342</v>
      </c>
      <c r="H239" t="s">
        <v>343</v>
      </c>
      <c r="I239" t="s">
        <v>80</v>
      </c>
      <c r="J239">
        <v>10235</v>
      </c>
      <c r="K239" t="s">
        <v>406</v>
      </c>
      <c r="L239">
        <f t="shared" si="12"/>
        <v>15</v>
      </c>
      <c r="M239">
        <f t="shared" si="13"/>
        <v>10</v>
      </c>
      <c r="N239" t="s">
        <v>1489</v>
      </c>
      <c r="O239" t="s">
        <v>886</v>
      </c>
      <c r="P239" t="s">
        <v>10</v>
      </c>
      <c r="Q239" t="s">
        <v>11</v>
      </c>
      <c r="R239"/>
      <c r="S239" t="s">
        <v>2285</v>
      </c>
      <c r="T239" t="s">
        <v>985</v>
      </c>
      <c r="U239" t="s">
        <v>406</v>
      </c>
      <c r="V239"/>
      <c r="W239" t="s">
        <v>116</v>
      </c>
      <c r="X239">
        <f t="shared" si="11"/>
        <v>4</v>
      </c>
      <c r="Y239"/>
      <c r="Z239"/>
      <c r="AA239"/>
      <c r="AB239" t="s">
        <v>881</v>
      </c>
      <c r="AC239">
        <v>1</v>
      </c>
      <c r="AD239"/>
      <c r="AE239"/>
    </row>
    <row r="240" spans="1:31" s="242" customFormat="1" x14ac:dyDescent="0.2">
      <c r="A240" s="230"/>
      <c r="B240" t="s">
        <v>84</v>
      </c>
      <c r="C240" s="231">
        <v>236</v>
      </c>
      <c r="D240" s="231" t="s">
        <v>640</v>
      </c>
      <c r="E240" s="231" t="s">
        <v>986</v>
      </c>
      <c r="F240" s="231" t="s">
        <v>987</v>
      </c>
      <c r="G240" s="231" t="s">
        <v>39</v>
      </c>
      <c r="H240" s="231" t="s">
        <v>40</v>
      </c>
      <c r="I240" s="231" t="s">
        <v>39</v>
      </c>
      <c r="J240" s="231">
        <v>10236</v>
      </c>
      <c r="K240" s="231" t="s">
        <v>534</v>
      </c>
      <c r="L240" s="231">
        <f t="shared" si="12"/>
        <v>15</v>
      </c>
      <c r="M240" s="231">
        <f t="shared" si="13"/>
        <v>11</v>
      </c>
      <c r="N240" t="s">
        <v>1490</v>
      </c>
      <c r="O240" s="231" t="s">
        <v>886</v>
      </c>
      <c r="P240" s="231" t="s">
        <v>639</v>
      </c>
      <c r="Q240" s="231" t="s">
        <v>11</v>
      </c>
      <c r="R240" s="231"/>
      <c r="S240" s="231" t="s">
        <v>2285</v>
      </c>
      <c r="T240" s="231" t="s">
        <v>985</v>
      </c>
      <c r="U240" s="231"/>
      <c r="V240" s="231"/>
      <c r="W240" s="231" t="e">
        <v>#N/A</v>
      </c>
      <c r="X240" s="231" t="e">
        <f t="shared" si="11"/>
        <v>#N/A</v>
      </c>
      <c r="Y240" s="231"/>
      <c r="Z240" s="231"/>
      <c r="AA240" s="231"/>
      <c r="AB240" s="231" t="s">
        <v>881</v>
      </c>
      <c r="AC240">
        <v>1</v>
      </c>
      <c r="AD240" s="231"/>
      <c r="AE240"/>
    </row>
    <row r="241" spans="1:31" x14ac:dyDescent="0.2">
      <c r="A241" s="228"/>
      <c r="B241" t="s">
        <v>100</v>
      </c>
      <c r="C241">
        <v>237</v>
      </c>
      <c r="D241"/>
      <c r="E241"/>
      <c r="F241"/>
      <c r="G241"/>
      <c r="H241"/>
      <c r="I241"/>
      <c r="J241">
        <v>10237</v>
      </c>
      <c r="K241"/>
      <c r="L241">
        <f t="shared" si="12"/>
        <v>15</v>
      </c>
      <c r="M241">
        <f t="shared" si="13"/>
        <v>12</v>
      </c>
      <c r="N241" t="s">
        <v>1491</v>
      </c>
      <c r="O241" t="s">
        <v>886</v>
      </c>
      <c r="P241"/>
      <c r="Q241"/>
      <c r="R241"/>
      <c r="S241"/>
      <c r="T241"/>
      <c r="U241"/>
      <c r="V241"/>
      <c r="W241"/>
      <c r="X241" t="e">
        <f t="shared" si="11"/>
        <v>#N/A</v>
      </c>
      <c r="Y241"/>
      <c r="Z241"/>
      <c r="AA241"/>
      <c r="AB241" t="s">
        <v>881</v>
      </c>
      <c r="AC241"/>
      <c r="AD241"/>
      <c r="AE241"/>
    </row>
    <row r="242" spans="1:31" x14ac:dyDescent="0.2">
      <c r="A242" s="228"/>
      <c r="B242" t="s">
        <v>100</v>
      </c>
      <c r="C242">
        <v>238</v>
      </c>
      <c r="D242"/>
      <c r="E242"/>
      <c r="F242"/>
      <c r="G242"/>
      <c r="H242"/>
      <c r="I242"/>
      <c r="J242">
        <v>10238</v>
      </c>
      <c r="K242"/>
      <c r="L242">
        <f t="shared" si="12"/>
        <v>15</v>
      </c>
      <c r="M242">
        <f t="shared" si="13"/>
        <v>13</v>
      </c>
      <c r="N242" t="s">
        <v>1492</v>
      </c>
      <c r="O242" t="s">
        <v>886</v>
      </c>
      <c r="P242"/>
      <c r="Q242"/>
      <c r="R242"/>
      <c r="S242"/>
      <c r="T242"/>
      <c r="U242"/>
      <c r="V242"/>
      <c r="W242"/>
      <c r="X242" t="e">
        <f t="shared" si="11"/>
        <v>#N/A</v>
      </c>
      <c r="Y242"/>
      <c r="Z242"/>
      <c r="AA242"/>
      <c r="AB242" t="s">
        <v>881</v>
      </c>
      <c r="AC242"/>
      <c r="AD242"/>
      <c r="AE242"/>
    </row>
    <row r="243" spans="1:31" x14ac:dyDescent="0.2">
      <c r="A243" s="228"/>
      <c r="B243" t="s">
        <v>100</v>
      </c>
      <c r="C243">
        <v>239</v>
      </c>
      <c r="D243"/>
      <c r="E243"/>
      <c r="F243"/>
      <c r="G243"/>
      <c r="H243"/>
      <c r="I243"/>
      <c r="J243">
        <v>10239</v>
      </c>
      <c r="K243"/>
      <c r="L243">
        <f t="shared" si="12"/>
        <v>15</v>
      </c>
      <c r="M243">
        <f t="shared" si="13"/>
        <v>14</v>
      </c>
      <c r="N243" t="s">
        <v>1493</v>
      </c>
      <c r="O243" t="s">
        <v>886</v>
      </c>
      <c r="P243"/>
      <c r="Q243"/>
      <c r="R243"/>
      <c r="S243"/>
      <c r="T243"/>
      <c r="U243"/>
      <c r="V243"/>
      <c r="W243"/>
      <c r="X243" t="e">
        <f t="shared" si="11"/>
        <v>#N/A</v>
      </c>
      <c r="Y243"/>
      <c r="Z243"/>
      <c r="AA243"/>
      <c r="AB243" t="s">
        <v>881</v>
      </c>
      <c r="AC243"/>
      <c r="AD243"/>
      <c r="AE243"/>
    </row>
    <row r="244" spans="1:31" s="246" customFormat="1" x14ac:dyDescent="0.2">
      <c r="A244" s="244"/>
      <c r="B244" s="265" t="s">
        <v>2320</v>
      </c>
      <c r="C244" s="245">
        <v>240</v>
      </c>
      <c r="D244" s="245" t="s">
        <v>642</v>
      </c>
      <c r="E244" s="245" t="s">
        <v>641</v>
      </c>
      <c r="F244" s="245" t="s">
        <v>995</v>
      </c>
      <c r="G244" s="245" t="s">
        <v>71</v>
      </c>
      <c r="H244" s="245" t="s">
        <v>40</v>
      </c>
      <c r="I244" s="245" t="s">
        <v>80</v>
      </c>
      <c r="J244" s="245">
        <v>10240</v>
      </c>
      <c r="K244" s="245" t="s">
        <v>10</v>
      </c>
      <c r="L244" s="245">
        <f t="shared" si="12"/>
        <v>15</v>
      </c>
      <c r="M244" s="245">
        <f t="shared" si="13"/>
        <v>15</v>
      </c>
      <c r="N244" s="245" t="s">
        <v>1494</v>
      </c>
      <c r="O244" s="245" t="s">
        <v>886</v>
      </c>
      <c r="P244" s="245" t="s">
        <v>10</v>
      </c>
      <c r="Q244" s="245" t="s">
        <v>84</v>
      </c>
      <c r="R244" s="245"/>
      <c r="S244" s="245" t="s">
        <v>2285</v>
      </c>
      <c r="T244" s="245" t="s">
        <v>985</v>
      </c>
      <c r="U244" s="245"/>
      <c r="V244" s="245"/>
      <c r="W244" s="245" t="s">
        <v>125</v>
      </c>
      <c r="X244" s="245">
        <f t="shared" si="11"/>
        <v>13</v>
      </c>
      <c r="Y244" s="245" t="s">
        <v>2304</v>
      </c>
      <c r="Z244" s="245"/>
      <c r="AA244" s="245"/>
      <c r="AB244" s="245" t="s">
        <v>881</v>
      </c>
      <c r="AC244" s="265">
        <v>0</v>
      </c>
      <c r="AD244" s="245"/>
      <c r="AE244" s="245"/>
    </row>
    <row r="245" spans="1:31" x14ac:dyDescent="0.2">
      <c r="A245" s="228"/>
      <c r="B245" t="s">
        <v>100</v>
      </c>
      <c r="C245">
        <v>241</v>
      </c>
      <c r="D245" t="s">
        <v>644</v>
      </c>
      <c r="E245" t="s">
        <v>643</v>
      </c>
      <c r="F245" t="s">
        <v>967</v>
      </c>
      <c r="G245" t="s">
        <v>39</v>
      </c>
      <c r="H245" t="s">
        <v>40</v>
      </c>
      <c r="I245" t="s">
        <v>39</v>
      </c>
      <c r="J245">
        <v>10241</v>
      </c>
      <c r="K245" t="s">
        <v>10</v>
      </c>
      <c r="L245">
        <f t="shared" si="12"/>
        <v>16</v>
      </c>
      <c r="M245">
        <f t="shared" si="13"/>
        <v>0</v>
      </c>
      <c r="N245" t="s">
        <v>1511</v>
      </c>
      <c r="O245" t="s">
        <v>886</v>
      </c>
      <c r="P245" t="s">
        <v>10</v>
      </c>
      <c r="Q245" t="s">
        <v>83</v>
      </c>
      <c r="R245"/>
      <c r="S245" t="s">
        <v>2285</v>
      </c>
      <c r="T245" t="s">
        <v>985</v>
      </c>
      <c r="U245"/>
      <c r="V245"/>
      <c r="W245" t="s">
        <v>125</v>
      </c>
      <c r="X245">
        <f t="shared" si="11"/>
        <v>13</v>
      </c>
      <c r="Y245"/>
      <c r="Z245"/>
      <c r="AA245"/>
      <c r="AB245" t="s">
        <v>881</v>
      </c>
      <c r="AC245">
        <v>0</v>
      </c>
      <c r="AD245"/>
      <c r="AE245"/>
    </row>
    <row r="246" spans="1:31" s="246" customFormat="1" x14ac:dyDescent="0.2">
      <c r="A246" s="244"/>
      <c r="B246" s="265" t="s">
        <v>2320</v>
      </c>
      <c r="C246" s="245">
        <v>242</v>
      </c>
      <c r="D246" s="245" t="s">
        <v>646</v>
      </c>
      <c r="E246" s="245" t="s">
        <v>645</v>
      </c>
      <c r="F246" s="245" t="s">
        <v>968</v>
      </c>
      <c r="G246" s="245" t="s">
        <v>39</v>
      </c>
      <c r="H246" s="245" t="s">
        <v>40</v>
      </c>
      <c r="I246" s="245" t="s">
        <v>39</v>
      </c>
      <c r="J246" s="245">
        <v>10242</v>
      </c>
      <c r="K246" s="245" t="s">
        <v>10</v>
      </c>
      <c r="L246" s="245">
        <f t="shared" si="12"/>
        <v>16</v>
      </c>
      <c r="M246" s="245">
        <f t="shared" si="13"/>
        <v>1</v>
      </c>
      <c r="N246" s="245" t="s">
        <v>1512</v>
      </c>
      <c r="O246" s="245" t="s">
        <v>886</v>
      </c>
      <c r="P246" s="245" t="s">
        <v>10</v>
      </c>
      <c r="Q246" s="245" t="s">
        <v>84</v>
      </c>
      <c r="R246" s="245"/>
      <c r="S246" s="245" t="s">
        <v>2285</v>
      </c>
      <c r="T246" s="245" t="s">
        <v>985</v>
      </c>
      <c r="U246" s="245"/>
      <c r="V246" s="245"/>
      <c r="W246" s="245" t="s">
        <v>125</v>
      </c>
      <c r="X246" s="245">
        <f t="shared" si="11"/>
        <v>13</v>
      </c>
      <c r="Y246" s="245" t="s">
        <v>1053</v>
      </c>
      <c r="Z246" s="245"/>
      <c r="AA246" s="245"/>
      <c r="AB246" s="245" t="s">
        <v>881</v>
      </c>
      <c r="AC246" s="265">
        <v>0</v>
      </c>
      <c r="AD246" s="245"/>
      <c r="AE246" s="245"/>
    </row>
    <row r="247" spans="1:31" s="246" customFormat="1" x14ac:dyDescent="0.2">
      <c r="A247" s="244"/>
      <c r="B247" s="265" t="s">
        <v>2320</v>
      </c>
      <c r="C247" s="245">
        <v>243</v>
      </c>
      <c r="D247" s="245" t="s">
        <v>648</v>
      </c>
      <c r="E247" s="245" t="s">
        <v>647</v>
      </c>
      <c r="F247" s="245" t="s">
        <v>969</v>
      </c>
      <c r="G247" s="245" t="s">
        <v>71</v>
      </c>
      <c r="H247" s="245" t="s">
        <v>40</v>
      </c>
      <c r="I247" s="245" t="s">
        <v>80</v>
      </c>
      <c r="J247" s="245">
        <v>10243</v>
      </c>
      <c r="K247" s="245" t="s">
        <v>10</v>
      </c>
      <c r="L247" s="245">
        <f t="shared" si="12"/>
        <v>16</v>
      </c>
      <c r="M247" s="245">
        <f t="shared" si="13"/>
        <v>2</v>
      </c>
      <c r="N247" s="245" t="s">
        <v>1513</v>
      </c>
      <c r="O247" s="245" t="s">
        <v>886</v>
      </c>
      <c r="P247" s="245" t="s">
        <v>10</v>
      </c>
      <c r="Q247" s="245" t="s">
        <v>84</v>
      </c>
      <c r="R247" s="245"/>
      <c r="S247" s="245" t="s">
        <v>2285</v>
      </c>
      <c r="T247" s="245" t="s">
        <v>985</v>
      </c>
      <c r="U247" s="245"/>
      <c r="V247" s="245"/>
      <c r="W247" s="245" t="s">
        <v>125</v>
      </c>
      <c r="X247" s="245">
        <f t="shared" si="11"/>
        <v>13</v>
      </c>
      <c r="Y247" s="245" t="s">
        <v>1054</v>
      </c>
      <c r="Z247" s="245"/>
      <c r="AA247" s="245"/>
      <c r="AB247" s="245" t="s">
        <v>881</v>
      </c>
      <c r="AC247" s="265">
        <v>0</v>
      </c>
      <c r="AD247" s="245"/>
      <c r="AE247" s="245"/>
    </row>
    <row r="248" spans="1:31" x14ac:dyDescent="0.2">
      <c r="A248" s="228"/>
      <c r="B248" t="s">
        <v>84</v>
      </c>
      <c r="C248">
        <v>244</v>
      </c>
      <c r="D248"/>
      <c r="E248"/>
      <c r="F248"/>
      <c r="G248"/>
      <c r="H248"/>
      <c r="I248"/>
      <c r="J248">
        <v>10244</v>
      </c>
      <c r="K248"/>
      <c r="L248">
        <f t="shared" si="12"/>
        <v>16</v>
      </c>
      <c r="M248">
        <f t="shared" si="13"/>
        <v>3</v>
      </c>
      <c r="N248" t="s">
        <v>1514</v>
      </c>
      <c r="O248" t="s">
        <v>886</v>
      </c>
      <c r="P248"/>
      <c r="Q248"/>
      <c r="R248"/>
      <c r="S248"/>
      <c r="T248"/>
      <c r="U248"/>
      <c r="V248"/>
      <c r="W248" t="e">
        <v>#N/A</v>
      </c>
      <c r="X248" t="e">
        <f t="shared" si="11"/>
        <v>#N/A</v>
      </c>
      <c r="Y248"/>
      <c r="Z248"/>
      <c r="AA248"/>
      <c r="AB248" t="s">
        <v>881</v>
      </c>
      <c r="AC248"/>
      <c r="AD248"/>
      <c r="AE248"/>
    </row>
    <row r="249" spans="1:31" x14ac:dyDescent="0.2">
      <c r="A249" s="228"/>
      <c r="B249" t="s">
        <v>100</v>
      </c>
      <c r="C249">
        <v>245</v>
      </c>
      <c r="D249"/>
      <c r="E249"/>
      <c r="F249"/>
      <c r="G249"/>
      <c r="H249"/>
      <c r="I249"/>
      <c r="J249">
        <v>10245</v>
      </c>
      <c r="K249"/>
      <c r="L249">
        <f t="shared" si="12"/>
        <v>16</v>
      </c>
      <c r="M249">
        <f t="shared" si="13"/>
        <v>4</v>
      </c>
      <c r="N249" t="s">
        <v>1515</v>
      </c>
      <c r="O249" t="s">
        <v>886</v>
      </c>
      <c r="P249"/>
      <c r="Q249"/>
      <c r="R249"/>
      <c r="S249"/>
      <c r="T249"/>
      <c r="U249"/>
      <c r="V249"/>
      <c r="W249" t="e">
        <v>#N/A</v>
      </c>
      <c r="X249" t="e">
        <f t="shared" si="11"/>
        <v>#N/A</v>
      </c>
      <c r="Y249"/>
      <c r="Z249"/>
      <c r="AA249"/>
      <c r="AB249" t="s">
        <v>881</v>
      </c>
      <c r="AC249"/>
      <c r="AD249"/>
      <c r="AE249"/>
    </row>
    <row r="250" spans="1:31" x14ac:dyDescent="0.2">
      <c r="A250" s="228"/>
      <c r="B250" t="s">
        <v>270</v>
      </c>
      <c r="C250">
        <v>246</v>
      </c>
      <c r="D250" t="s">
        <v>651</v>
      </c>
      <c r="E250" t="s">
        <v>649</v>
      </c>
      <c r="F250" t="s">
        <v>996</v>
      </c>
      <c r="G250" t="s">
        <v>342</v>
      </c>
      <c r="H250" t="s">
        <v>40</v>
      </c>
      <c r="I250" t="s">
        <v>81</v>
      </c>
      <c r="J250">
        <v>10246</v>
      </c>
      <c r="K250" t="s">
        <v>1187</v>
      </c>
      <c r="L250">
        <f t="shared" si="12"/>
        <v>16</v>
      </c>
      <c r="M250">
        <f t="shared" si="13"/>
        <v>5</v>
      </c>
      <c r="N250" t="s">
        <v>1516</v>
      </c>
      <c r="O250" t="s">
        <v>886</v>
      </c>
      <c r="P250" t="s">
        <v>650</v>
      </c>
      <c r="Q250" t="s">
        <v>11</v>
      </c>
      <c r="R250"/>
      <c r="S250" t="s">
        <v>2285</v>
      </c>
      <c r="T250" t="s">
        <v>985</v>
      </c>
      <c r="U250" t="s">
        <v>1187</v>
      </c>
      <c r="V250"/>
      <c r="W250" t="s">
        <v>123</v>
      </c>
      <c r="X250">
        <f t="shared" si="11"/>
        <v>11</v>
      </c>
      <c r="Y250"/>
      <c r="Z250"/>
      <c r="AA250"/>
      <c r="AB250" t="s">
        <v>881</v>
      </c>
      <c r="AC250">
        <v>1</v>
      </c>
      <c r="AD250"/>
      <c r="AE250"/>
    </row>
    <row r="251" spans="1:31" x14ac:dyDescent="0.2">
      <c r="A251" s="228"/>
      <c r="B251" t="s">
        <v>270</v>
      </c>
      <c r="C251">
        <v>247</v>
      </c>
      <c r="D251" t="s">
        <v>654</v>
      </c>
      <c r="E251" t="s">
        <v>652</v>
      </c>
      <c r="F251" t="s">
        <v>997</v>
      </c>
      <c r="G251" t="s">
        <v>342</v>
      </c>
      <c r="H251" t="s">
        <v>40</v>
      </c>
      <c r="I251" t="s">
        <v>81</v>
      </c>
      <c r="J251">
        <v>10247</v>
      </c>
      <c r="K251" t="s">
        <v>1187</v>
      </c>
      <c r="L251">
        <f t="shared" si="12"/>
        <v>16</v>
      </c>
      <c r="M251">
        <f t="shared" si="13"/>
        <v>6</v>
      </c>
      <c r="N251" t="s">
        <v>1517</v>
      </c>
      <c r="O251" t="s">
        <v>886</v>
      </c>
      <c r="P251" t="s">
        <v>653</v>
      </c>
      <c r="Q251" t="s">
        <v>11</v>
      </c>
      <c r="R251"/>
      <c r="S251" t="s">
        <v>2285</v>
      </c>
      <c r="T251" t="s">
        <v>985</v>
      </c>
      <c r="U251" t="s">
        <v>1187</v>
      </c>
      <c r="V251"/>
      <c r="W251" t="s">
        <v>123</v>
      </c>
      <c r="X251">
        <f t="shared" si="11"/>
        <v>11</v>
      </c>
      <c r="Y251"/>
      <c r="Z251"/>
      <c r="AA251"/>
      <c r="AB251" t="s">
        <v>881</v>
      </c>
      <c r="AC251">
        <v>1</v>
      </c>
      <c r="AD251"/>
      <c r="AE251"/>
    </row>
    <row r="252" spans="1:31" x14ac:dyDescent="0.2">
      <c r="A252" s="228"/>
      <c r="B252" t="s">
        <v>100</v>
      </c>
      <c r="C252">
        <v>248</v>
      </c>
      <c r="D252"/>
      <c r="E252"/>
      <c r="F252"/>
      <c r="G252"/>
      <c r="H252"/>
      <c r="I252"/>
      <c r="J252">
        <v>10248</v>
      </c>
      <c r="K252"/>
      <c r="L252">
        <f t="shared" si="12"/>
        <v>16</v>
      </c>
      <c r="M252">
        <f t="shared" si="13"/>
        <v>7</v>
      </c>
      <c r="N252" t="s">
        <v>1518</v>
      </c>
      <c r="O252" t="s">
        <v>886</v>
      </c>
      <c r="P252"/>
      <c r="Q252"/>
      <c r="R252"/>
      <c r="S252"/>
      <c r="T252"/>
      <c r="U252"/>
      <c r="V252"/>
      <c r="W252"/>
      <c r="X252" t="e">
        <f t="shared" si="11"/>
        <v>#N/A</v>
      </c>
      <c r="Y252"/>
      <c r="Z252"/>
      <c r="AA252"/>
      <c r="AB252" t="s">
        <v>881</v>
      </c>
      <c r="AC252"/>
      <c r="AD252"/>
      <c r="AE252"/>
    </row>
    <row r="253" spans="1:31" x14ac:dyDescent="0.2">
      <c r="A253" s="228"/>
      <c r="B253" t="s">
        <v>100</v>
      </c>
      <c r="C253">
        <v>249</v>
      </c>
      <c r="D253"/>
      <c r="E253"/>
      <c r="F253"/>
      <c r="G253"/>
      <c r="H253"/>
      <c r="I253"/>
      <c r="J253">
        <v>10249</v>
      </c>
      <c r="K253"/>
      <c r="L253">
        <f t="shared" si="12"/>
        <v>16</v>
      </c>
      <c r="M253">
        <f t="shared" si="13"/>
        <v>8</v>
      </c>
      <c r="N253" t="s">
        <v>1503</v>
      </c>
      <c r="O253" t="s">
        <v>886</v>
      </c>
      <c r="P253"/>
      <c r="Q253"/>
      <c r="R253"/>
      <c r="S253"/>
      <c r="T253"/>
      <c r="U253"/>
      <c r="V253"/>
      <c r="W253"/>
      <c r="X253" t="e">
        <f t="shared" si="11"/>
        <v>#N/A</v>
      </c>
      <c r="Y253"/>
      <c r="Z253"/>
      <c r="AA253"/>
      <c r="AB253" t="s">
        <v>881</v>
      </c>
      <c r="AC253"/>
      <c r="AD253"/>
      <c r="AE253"/>
    </row>
    <row r="254" spans="1:31" s="246" customFormat="1" x14ac:dyDescent="0.2">
      <c r="A254" s="244"/>
      <c r="B254" s="265" t="s">
        <v>2320</v>
      </c>
      <c r="C254" s="245">
        <v>250</v>
      </c>
      <c r="D254" s="245" t="s">
        <v>656</v>
      </c>
      <c r="E254" s="245" t="s">
        <v>655</v>
      </c>
      <c r="F254" s="245" t="s">
        <v>991</v>
      </c>
      <c r="G254" s="245" t="s">
        <v>39</v>
      </c>
      <c r="H254" s="245" t="s">
        <v>343</v>
      </c>
      <c r="I254" s="245" t="s">
        <v>39</v>
      </c>
      <c r="J254" s="245">
        <v>10250</v>
      </c>
      <c r="K254" s="245" t="s">
        <v>406</v>
      </c>
      <c r="L254" s="245">
        <f t="shared" si="12"/>
        <v>16</v>
      </c>
      <c r="M254" s="245">
        <f t="shared" si="13"/>
        <v>9</v>
      </c>
      <c r="N254" s="245" t="s">
        <v>1504</v>
      </c>
      <c r="O254" s="245" t="s">
        <v>886</v>
      </c>
      <c r="P254" s="245" t="s">
        <v>10</v>
      </c>
      <c r="Q254" s="245" t="s">
        <v>87</v>
      </c>
      <c r="R254" s="245"/>
      <c r="S254" s="245" t="s">
        <v>2285</v>
      </c>
      <c r="T254" s="245" t="s">
        <v>985</v>
      </c>
      <c r="U254" s="245"/>
      <c r="V254" s="245"/>
      <c r="W254" s="245" t="s">
        <v>116</v>
      </c>
      <c r="X254" s="245">
        <f t="shared" si="11"/>
        <v>4</v>
      </c>
      <c r="Y254" s="245"/>
      <c r="Z254" s="245"/>
      <c r="AA254" s="245"/>
      <c r="AB254" s="245" t="s">
        <v>881</v>
      </c>
      <c r="AC254" s="265">
        <v>0</v>
      </c>
      <c r="AD254" s="245"/>
      <c r="AE254" s="245"/>
    </row>
    <row r="255" spans="1:31" s="246" customFormat="1" x14ac:dyDescent="0.2">
      <c r="A255" s="244"/>
      <c r="B255" s="265" t="s">
        <v>2320</v>
      </c>
      <c r="C255" s="245">
        <v>251</v>
      </c>
      <c r="D255" s="245" t="s">
        <v>658</v>
      </c>
      <c r="E255" s="245" t="s">
        <v>657</v>
      </c>
      <c r="F255" s="245" t="s">
        <v>992</v>
      </c>
      <c r="G255" s="245" t="s">
        <v>39</v>
      </c>
      <c r="H255" s="245" t="s">
        <v>343</v>
      </c>
      <c r="I255" s="245" t="s">
        <v>39</v>
      </c>
      <c r="J255" s="245">
        <v>10251</v>
      </c>
      <c r="K255" s="245" t="s">
        <v>406</v>
      </c>
      <c r="L255" s="245">
        <f t="shared" si="12"/>
        <v>16</v>
      </c>
      <c r="M255" s="245">
        <f t="shared" si="13"/>
        <v>10</v>
      </c>
      <c r="N255" s="245" t="s">
        <v>1505</v>
      </c>
      <c r="O255" s="245" t="s">
        <v>886</v>
      </c>
      <c r="P255" s="245" t="s">
        <v>10</v>
      </c>
      <c r="Q255" s="245" t="s">
        <v>87</v>
      </c>
      <c r="R255" s="245"/>
      <c r="S255" s="245" t="s">
        <v>2285</v>
      </c>
      <c r="T255" s="245" t="s">
        <v>985</v>
      </c>
      <c r="U255" s="245"/>
      <c r="V255" s="245"/>
      <c r="W255" s="245" t="s">
        <v>116</v>
      </c>
      <c r="X255" s="245">
        <f t="shared" si="11"/>
        <v>4</v>
      </c>
      <c r="Y255" s="245"/>
      <c r="Z255" s="245"/>
      <c r="AA255" s="245"/>
      <c r="AB255" s="245" t="s">
        <v>881</v>
      </c>
      <c r="AC255" s="265">
        <v>0</v>
      </c>
      <c r="AD255" s="245"/>
      <c r="AE255" s="245"/>
    </row>
    <row r="256" spans="1:31" s="246" customFormat="1" x14ac:dyDescent="0.2">
      <c r="A256" s="244"/>
      <c r="B256" s="265" t="s">
        <v>2320</v>
      </c>
      <c r="C256" s="245">
        <v>252</v>
      </c>
      <c r="D256" s="245" t="s">
        <v>660</v>
      </c>
      <c r="E256" s="245" t="s">
        <v>659</v>
      </c>
      <c r="F256" s="245" t="s">
        <v>993</v>
      </c>
      <c r="G256" s="245" t="s">
        <v>39</v>
      </c>
      <c r="H256" s="245" t="s">
        <v>343</v>
      </c>
      <c r="I256" s="245" t="s">
        <v>39</v>
      </c>
      <c r="J256" s="245">
        <v>10252</v>
      </c>
      <c r="K256" s="245" t="s">
        <v>409</v>
      </c>
      <c r="L256" s="245">
        <f t="shared" si="12"/>
        <v>16</v>
      </c>
      <c r="M256" s="245">
        <f t="shared" si="13"/>
        <v>11</v>
      </c>
      <c r="N256" s="245" t="s">
        <v>1506</v>
      </c>
      <c r="O256" s="245" t="s">
        <v>886</v>
      </c>
      <c r="P256" s="245" t="s">
        <v>10</v>
      </c>
      <c r="Q256" s="245" t="s">
        <v>87</v>
      </c>
      <c r="R256" s="245"/>
      <c r="S256" s="245" t="s">
        <v>2285</v>
      </c>
      <c r="T256" s="245" t="s">
        <v>985</v>
      </c>
      <c r="U256" s="245"/>
      <c r="V256" s="245"/>
      <c r="W256" s="245" t="s">
        <v>116</v>
      </c>
      <c r="X256" s="245">
        <f t="shared" si="11"/>
        <v>4</v>
      </c>
      <c r="Y256" s="245"/>
      <c r="Z256" s="245"/>
      <c r="AA256" s="245"/>
      <c r="AB256" s="245" t="s">
        <v>881</v>
      </c>
      <c r="AC256" s="265">
        <v>0</v>
      </c>
      <c r="AD256" s="245"/>
      <c r="AE256" s="245"/>
    </row>
    <row r="257" spans="1:31" s="246" customFormat="1" x14ac:dyDescent="0.2">
      <c r="A257" s="244"/>
      <c r="B257" s="265" t="s">
        <v>2320</v>
      </c>
      <c r="C257" s="245">
        <v>253</v>
      </c>
      <c r="D257" s="245" t="s">
        <v>662</v>
      </c>
      <c r="E257" s="245" t="s">
        <v>661</v>
      </c>
      <c r="F257" s="245" t="s">
        <v>994</v>
      </c>
      <c r="G257" s="245" t="s">
        <v>39</v>
      </c>
      <c r="H257" s="245" t="s">
        <v>343</v>
      </c>
      <c r="I257" s="245" t="s">
        <v>39</v>
      </c>
      <c r="J257" s="245">
        <v>10253</v>
      </c>
      <c r="K257" s="245" t="s">
        <v>409</v>
      </c>
      <c r="L257" s="245">
        <f t="shared" si="12"/>
        <v>16</v>
      </c>
      <c r="M257" s="245">
        <f t="shared" si="13"/>
        <v>12</v>
      </c>
      <c r="N257" s="245" t="s">
        <v>1507</v>
      </c>
      <c r="O257" s="245" t="s">
        <v>886</v>
      </c>
      <c r="P257" s="245" t="s">
        <v>10</v>
      </c>
      <c r="Q257" s="245" t="s">
        <v>87</v>
      </c>
      <c r="R257" s="245"/>
      <c r="S257" s="245" t="s">
        <v>2285</v>
      </c>
      <c r="T257" s="245" t="s">
        <v>985</v>
      </c>
      <c r="U257" s="245"/>
      <c r="V257" s="245"/>
      <c r="W257" s="245" t="s">
        <v>116</v>
      </c>
      <c r="X257" s="245">
        <f t="shared" si="11"/>
        <v>4</v>
      </c>
      <c r="Y257" s="245"/>
      <c r="Z257" s="245"/>
      <c r="AA257" s="245"/>
      <c r="AB257" s="245" t="s">
        <v>881</v>
      </c>
      <c r="AC257" s="265">
        <v>0</v>
      </c>
      <c r="AD257" s="245"/>
      <c r="AE257" s="245"/>
    </row>
    <row r="258" spans="1:31" s="246" customFormat="1" x14ac:dyDescent="0.2">
      <c r="A258" s="244"/>
      <c r="B258" s="265" t="s">
        <v>2320</v>
      </c>
      <c r="C258" s="245">
        <v>254</v>
      </c>
      <c r="D258" s="245" t="s">
        <v>664</v>
      </c>
      <c r="E258" s="245" t="s">
        <v>663</v>
      </c>
      <c r="F258" s="245" t="s">
        <v>989</v>
      </c>
      <c r="G258" s="245" t="s">
        <v>39</v>
      </c>
      <c r="H258" s="245" t="s">
        <v>343</v>
      </c>
      <c r="I258" s="245" t="s">
        <v>39</v>
      </c>
      <c r="J258" s="245">
        <v>10254</v>
      </c>
      <c r="K258" s="245" t="s">
        <v>412</v>
      </c>
      <c r="L258" s="245">
        <f t="shared" si="12"/>
        <v>16</v>
      </c>
      <c r="M258" s="245">
        <f t="shared" si="13"/>
        <v>13</v>
      </c>
      <c r="N258" s="245" t="s">
        <v>1508</v>
      </c>
      <c r="O258" s="245" t="s">
        <v>886</v>
      </c>
      <c r="P258" s="245" t="s">
        <v>10</v>
      </c>
      <c r="Q258" s="245" t="s">
        <v>87</v>
      </c>
      <c r="R258" s="245"/>
      <c r="S258" s="245" t="s">
        <v>2285</v>
      </c>
      <c r="T258" s="245" t="s">
        <v>985</v>
      </c>
      <c r="U258" s="245"/>
      <c r="V258" s="245"/>
      <c r="W258" s="245" t="s">
        <v>115</v>
      </c>
      <c r="X258" s="245">
        <f t="shared" si="11"/>
        <v>3</v>
      </c>
      <c r="Y258" s="245"/>
      <c r="Z258" s="245"/>
      <c r="AA258" s="245"/>
      <c r="AB258" s="245" t="s">
        <v>881</v>
      </c>
      <c r="AC258" s="265">
        <v>0</v>
      </c>
      <c r="AD258" s="245"/>
      <c r="AE258" s="245"/>
    </row>
    <row r="259" spans="1:31" s="246" customFormat="1" x14ac:dyDescent="0.2">
      <c r="A259" s="244"/>
      <c r="B259" s="265" t="s">
        <v>2320</v>
      </c>
      <c r="C259" s="245">
        <v>255</v>
      </c>
      <c r="D259" s="245" t="s">
        <v>666</v>
      </c>
      <c r="E259" s="245" t="s">
        <v>665</v>
      </c>
      <c r="F259" s="245" t="s">
        <v>990</v>
      </c>
      <c r="G259" s="245" t="s">
        <v>39</v>
      </c>
      <c r="H259" s="245" t="s">
        <v>343</v>
      </c>
      <c r="I259" s="245" t="s">
        <v>39</v>
      </c>
      <c r="J259" s="245">
        <v>10255</v>
      </c>
      <c r="K259" s="245" t="s">
        <v>412</v>
      </c>
      <c r="L259" s="245">
        <f t="shared" si="12"/>
        <v>16</v>
      </c>
      <c r="M259" s="245">
        <f t="shared" si="13"/>
        <v>14</v>
      </c>
      <c r="N259" s="245" t="s">
        <v>1509</v>
      </c>
      <c r="O259" s="245" t="s">
        <v>886</v>
      </c>
      <c r="P259" s="245" t="s">
        <v>10</v>
      </c>
      <c r="Q259" s="245" t="s">
        <v>87</v>
      </c>
      <c r="R259" s="245"/>
      <c r="S259" s="245" t="s">
        <v>2285</v>
      </c>
      <c r="T259" s="245" t="s">
        <v>985</v>
      </c>
      <c r="U259" s="245"/>
      <c r="V259" s="245"/>
      <c r="W259" s="245" t="s">
        <v>115</v>
      </c>
      <c r="X259" s="245">
        <f t="shared" si="11"/>
        <v>3</v>
      </c>
      <c r="Y259" s="245"/>
      <c r="Z259" s="245"/>
      <c r="AA259" s="245"/>
      <c r="AB259" s="245" t="s">
        <v>881</v>
      </c>
      <c r="AC259" s="265">
        <v>0</v>
      </c>
      <c r="AD259" s="245"/>
      <c r="AE259" s="245"/>
    </row>
    <row r="260" spans="1:31" x14ac:dyDescent="0.2">
      <c r="A260" s="228"/>
      <c r="B260" t="s">
        <v>100</v>
      </c>
      <c r="C260">
        <v>256</v>
      </c>
      <c r="D260"/>
      <c r="E260"/>
      <c r="F260"/>
      <c r="G260"/>
      <c r="H260"/>
      <c r="I260"/>
      <c r="J260">
        <v>10256</v>
      </c>
      <c r="K260"/>
      <c r="L260">
        <f t="shared" si="12"/>
        <v>16</v>
      </c>
      <c r="M260">
        <f t="shared" si="13"/>
        <v>15</v>
      </c>
      <c r="N260" t="s">
        <v>1510</v>
      </c>
      <c r="O260" t="s">
        <v>886</v>
      </c>
      <c r="P260"/>
      <c r="Q260"/>
      <c r="R260"/>
      <c r="S260"/>
      <c r="T260"/>
      <c r="U260"/>
      <c r="V260"/>
      <c r="W260"/>
      <c r="X260" t="e">
        <f t="shared" si="11"/>
        <v>#N/A</v>
      </c>
      <c r="Y260"/>
      <c r="Z260"/>
      <c r="AA260"/>
      <c r="AB260" t="s">
        <v>881</v>
      </c>
      <c r="AC260"/>
      <c r="AD260"/>
      <c r="AE260"/>
    </row>
    <row r="261" spans="1:31" x14ac:dyDescent="0.2">
      <c r="A261" s="228"/>
      <c r="B261" t="s">
        <v>100</v>
      </c>
      <c r="C261">
        <v>257</v>
      </c>
      <c r="D261"/>
      <c r="E261"/>
      <c r="F261"/>
      <c r="G261"/>
      <c r="H261"/>
      <c r="I261"/>
      <c r="J261">
        <v>10257</v>
      </c>
      <c r="K261"/>
      <c r="L261">
        <f t="shared" si="12"/>
        <v>17</v>
      </c>
      <c r="M261">
        <f t="shared" si="13"/>
        <v>0</v>
      </c>
      <c r="N261" t="s">
        <v>1527</v>
      </c>
      <c r="O261" t="s">
        <v>886</v>
      </c>
      <c r="P261"/>
      <c r="Q261"/>
      <c r="R261"/>
      <c r="S261"/>
      <c r="T261"/>
      <c r="U261"/>
      <c r="V261"/>
      <c r="W261"/>
      <c r="X261" t="e">
        <f t="shared" si="11"/>
        <v>#N/A</v>
      </c>
      <c r="Y261"/>
      <c r="Z261"/>
      <c r="AA261"/>
      <c r="AB261" t="s">
        <v>881</v>
      </c>
      <c r="AC261"/>
      <c r="AD261"/>
      <c r="AE261"/>
    </row>
    <row r="262" spans="1:31" x14ac:dyDescent="0.2">
      <c r="A262" s="228"/>
      <c r="B262" t="s">
        <v>100</v>
      </c>
      <c r="C262">
        <v>258</v>
      </c>
      <c r="D262"/>
      <c r="E262"/>
      <c r="F262"/>
      <c r="G262"/>
      <c r="H262"/>
      <c r="I262"/>
      <c r="J262">
        <v>10258</v>
      </c>
      <c r="K262"/>
      <c r="L262">
        <f t="shared" si="12"/>
        <v>17</v>
      </c>
      <c r="M262">
        <f t="shared" si="13"/>
        <v>1</v>
      </c>
      <c r="N262" t="s">
        <v>1528</v>
      </c>
      <c r="O262" t="s">
        <v>886</v>
      </c>
      <c r="P262"/>
      <c r="Q262"/>
      <c r="R262"/>
      <c r="S262"/>
      <c r="T262"/>
      <c r="U262"/>
      <c r="V262"/>
      <c r="W262"/>
      <c r="X262" t="e">
        <f t="shared" ref="X262:X325" si="14">VLOOKUP(W262,$W$808:$X$838,2,FALSE)</f>
        <v>#N/A</v>
      </c>
      <c r="Y262"/>
      <c r="Z262"/>
      <c r="AA262"/>
      <c r="AB262" t="s">
        <v>881</v>
      </c>
      <c r="AC262"/>
      <c r="AD262"/>
      <c r="AE262"/>
    </row>
    <row r="263" spans="1:31" x14ac:dyDescent="0.2">
      <c r="A263" s="228"/>
      <c r="B263" t="s">
        <v>100</v>
      </c>
      <c r="C263">
        <v>259</v>
      </c>
      <c r="D263"/>
      <c r="E263"/>
      <c r="F263"/>
      <c r="G263"/>
      <c r="H263"/>
      <c r="I263"/>
      <c r="J263">
        <v>10259</v>
      </c>
      <c r="K263"/>
      <c r="L263">
        <f t="shared" si="12"/>
        <v>17</v>
      </c>
      <c r="M263">
        <f t="shared" si="13"/>
        <v>2</v>
      </c>
      <c r="N263" t="s">
        <v>1529</v>
      </c>
      <c r="O263" t="s">
        <v>886</v>
      </c>
      <c r="P263"/>
      <c r="Q263"/>
      <c r="R263"/>
      <c r="S263"/>
      <c r="T263"/>
      <c r="U263"/>
      <c r="V263"/>
      <c r="W263"/>
      <c r="X263" t="e">
        <f t="shared" si="14"/>
        <v>#N/A</v>
      </c>
      <c r="Y263"/>
      <c r="Z263"/>
      <c r="AA263"/>
      <c r="AB263" t="s">
        <v>881</v>
      </c>
      <c r="AC263"/>
      <c r="AD263"/>
      <c r="AE263"/>
    </row>
    <row r="264" spans="1:31" x14ac:dyDescent="0.2">
      <c r="A264" s="228"/>
      <c r="B264" t="s">
        <v>100</v>
      </c>
      <c r="C264">
        <v>260</v>
      </c>
      <c r="D264"/>
      <c r="E264"/>
      <c r="F264"/>
      <c r="G264"/>
      <c r="H264"/>
      <c r="I264"/>
      <c r="J264">
        <v>10260</v>
      </c>
      <c r="K264"/>
      <c r="L264">
        <f t="shared" si="12"/>
        <v>17</v>
      </c>
      <c r="M264">
        <f t="shared" si="13"/>
        <v>3</v>
      </c>
      <c r="N264" t="s">
        <v>1530</v>
      </c>
      <c r="O264" t="s">
        <v>886</v>
      </c>
      <c r="P264"/>
      <c r="Q264"/>
      <c r="R264"/>
      <c r="S264"/>
      <c r="T264"/>
      <c r="U264"/>
      <c r="V264"/>
      <c r="W264"/>
      <c r="X264" t="e">
        <f t="shared" si="14"/>
        <v>#N/A</v>
      </c>
      <c r="Y264"/>
      <c r="Z264"/>
      <c r="AA264"/>
      <c r="AB264" t="s">
        <v>881</v>
      </c>
      <c r="AC264"/>
      <c r="AD264"/>
      <c r="AE264"/>
    </row>
    <row r="265" spans="1:31" x14ac:dyDescent="0.2">
      <c r="A265" s="228"/>
      <c r="B265" t="s">
        <v>100</v>
      </c>
      <c r="C265">
        <v>261</v>
      </c>
      <c r="D265"/>
      <c r="E265"/>
      <c r="F265"/>
      <c r="G265"/>
      <c r="H265"/>
      <c r="I265"/>
      <c r="J265">
        <v>10261</v>
      </c>
      <c r="K265"/>
      <c r="L265">
        <f t="shared" si="12"/>
        <v>17</v>
      </c>
      <c r="M265">
        <f t="shared" si="13"/>
        <v>4</v>
      </c>
      <c r="N265" t="s">
        <v>1531</v>
      </c>
      <c r="O265" t="s">
        <v>886</v>
      </c>
      <c r="P265"/>
      <c r="Q265"/>
      <c r="R265"/>
      <c r="S265"/>
      <c r="T265"/>
      <c r="U265"/>
      <c r="V265"/>
      <c r="W265"/>
      <c r="X265" t="e">
        <f t="shared" si="14"/>
        <v>#N/A</v>
      </c>
      <c r="Y265"/>
      <c r="Z265"/>
      <c r="AA265"/>
      <c r="AB265" t="s">
        <v>881</v>
      </c>
      <c r="AC265"/>
      <c r="AD265"/>
      <c r="AE265"/>
    </row>
    <row r="266" spans="1:31" x14ac:dyDescent="0.2">
      <c r="A266" s="228"/>
      <c r="B266" t="s">
        <v>100</v>
      </c>
      <c r="C266">
        <v>262</v>
      </c>
      <c r="D266"/>
      <c r="E266"/>
      <c r="F266"/>
      <c r="G266"/>
      <c r="H266"/>
      <c r="I266"/>
      <c r="J266">
        <v>10262</v>
      </c>
      <c r="K266"/>
      <c r="L266">
        <f t="shared" si="12"/>
        <v>17</v>
      </c>
      <c r="M266">
        <f t="shared" si="13"/>
        <v>5</v>
      </c>
      <c r="N266" t="s">
        <v>1532</v>
      </c>
      <c r="O266" t="s">
        <v>886</v>
      </c>
      <c r="P266"/>
      <c r="Q266"/>
      <c r="R266"/>
      <c r="S266"/>
      <c r="T266"/>
      <c r="U266"/>
      <c r="V266"/>
      <c r="W266"/>
      <c r="X266" t="e">
        <f t="shared" si="14"/>
        <v>#N/A</v>
      </c>
      <c r="Y266"/>
      <c r="Z266"/>
      <c r="AA266"/>
      <c r="AB266" t="s">
        <v>881</v>
      </c>
      <c r="AC266"/>
      <c r="AD266"/>
      <c r="AE266"/>
    </row>
    <row r="267" spans="1:31" x14ac:dyDescent="0.2">
      <c r="A267" s="228"/>
      <c r="B267" t="s">
        <v>100</v>
      </c>
      <c r="C267">
        <v>263</v>
      </c>
      <c r="D267"/>
      <c r="E267"/>
      <c r="F267"/>
      <c r="G267"/>
      <c r="H267"/>
      <c r="I267"/>
      <c r="J267">
        <v>10263</v>
      </c>
      <c r="K267"/>
      <c r="L267">
        <f t="shared" si="12"/>
        <v>17</v>
      </c>
      <c r="M267">
        <f t="shared" si="13"/>
        <v>6</v>
      </c>
      <c r="N267" t="s">
        <v>1533</v>
      </c>
      <c r="O267" t="s">
        <v>886</v>
      </c>
      <c r="P267"/>
      <c r="Q267"/>
      <c r="R267"/>
      <c r="S267"/>
      <c r="T267"/>
      <c r="U267"/>
      <c r="V267"/>
      <c r="W267"/>
      <c r="X267" t="e">
        <f t="shared" si="14"/>
        <v>#N/A</v>
      </c>
      <c r="Y267"/>
      <c r="Z267"/>
      <c r="AA267"/>
      <c r="AB267" t="s">
        <v>881</v>
      </c>
      <c r="AC267"/>
      <c r="AD267"/>
      <c r="AE267"/>
    </row>
    <row r="268" spans="1:31" x14ac:dyDescent="0.2">
      <c r="A268" s="228"/>
      <c r="B268" t="s">
        <v>270</v>
      </c>
      <c r="C268">
        <v>264</v>
      </c>
      <c r="D268" t="s">
        <v>670</v>
      </c>
      <c r="E268" t="s">
        <v>667</v>
      </c>
      <c r="F268" t="s">
        <v>998</v>
      </c>
      <c r="G268" t="s">
        <v>342</v>
      </c>
      <c r="H268" t="s">
        <v>343</v>
      </c>
      <c r="I268" t="s">
        <v>81</v>
      </c>
      <c r="J268">
        <v>10264</v>
      </c>
      <c r="K268" t="s">
        <v>668</v>
      </c>
      <c r="L268">
        <f t="shared" si="12"/>
        <v>17</v>
      </c>
      <c r="M268">
        <f t="shared" si="13"/>
        <v>7</v>
      </c>
      <c r="N268" t="s">
        <v>1534</v>
      </c>
      <c r="O268" t="s">
        <v>886</v>
      </c>
      <c r="P268" t="s">
        <v>669</v>
      </c>
      <c r="Q268" t="s">
        <v>11</v>
      </c>
      <c r="R268"/>
      <c r="S268" t="s">
        <v>2285</v>
      </c>
      <c r="T268" t="s">
        <v>985</v>
      </c>
      <c r="U268" t="s">
        <v>1208</v>
      </c>
      <c r="V268"/>
      <c r="W268" t="s">
        <v>123</v>
      </c>
      <c r="X268">
        <f t="shared" si="14"/>
        <v>11</v>
      </c>
      <c r="Y268"/>
      <c r="Z268"/>
      <c r="AA268"/>
      <c r="AB268" t="s">
        <v>881</v>
      </c>
      <c r="AC268">
        <v>1</v>
      </c>
      <c r="AD268"/>
      <c r="AE268"/>
    </row>
    <row r="269" spans="1:31" x14ac:dyDescent="0.2">
      <c r="A269" s="228"/>
      <c r="B269" t="s">
        <v>270</v>
      </c>
      <c r="C269">
        <v>265</v>
      </c>
      <c r="D269" t="s">
        <v>672</v>
      </c>
      <c r="E269" t="s">
        <v>671</v>
      </c>
      <c r="F269" t="s">
        <v>999</v>
      </c>
      <c r="G269" t="s">
        <v>342</v>
      </c>
      <c r="H269" t="s">
        <v>343</v>
      </c>
      <c r="I269" t="s">
        <v>81</v>
      </c>
      <c r="J269">
        <v>10265</v>
      </c>
      <c r="K269" t="s">
        <v>668</v>
      </c>
      <c r="L269">
        <f t="shared" si="12"/>
        <v>17</v>
      </c>
      <c r="M269">
        <f t="shared" si="13"/>
        <v>8</v>
      </c>
      <c r="N269" t="s">
        <v>1519</v>
      </c>
      <c r="O269" t="s">
        <v>886</v>
      </c>
      <c r="P269" t="s">
        <v>669</v>
      </c>
      <c r="Q269" t="s">
        <v>11</v>
      </c>
      <c r="R269"/>
      <c r="S269" t="s">
        <v>2285</v>
      </c>
      <c r="T269" t="s">
        <v>985</v>
      </c>
      <c r="U269" t="s">
        <v>1208</v>
      </c>
      <c r="V269"/>
      <c r="W269" t="s">
        <v>123</v>
      </c>
      <c r="X269">
        <f t="shared" si="14"/>
        <v>11</v>
      </c>
      <c r="Y269"/>
      <c r="Z269"/>
      <c r="AA269"/>
      <c r="AB269" t="s">
        <v>881</v>
      </c>
      <c r="AC269">
        <v>1</v>
      </c>
      <c r="AD269"/>
      <c r="AE269"/>
    </row>
    <row r="270" spans="1:31" x14ac:dyDescent="0.2">
      <c r="A270" s="228"/>
      <c r="B270" t="s">
        <v>270</v>
      </c>
      <c r="C270">
        <v>266</v>
      </c>
      <c r="D270" t="s">
        <v>676</v>
      </c>
      <c r="E270" t="s">
        <v>673</v>
      </c>
      <c r="F270" t="s">
        <v>1089</v>
      </c>
      <c r="G270" t="s">
        <v>342</v>
      </c>
      <c r="H270" t="s">
        <v>343</v>
      </c>
      <c r="I270" t="s">
        <v>81</v>
      </c>
      <c r="J270">
        <v>10266</v>
      </c>
      <c r="K270" t="s">
        <v>674</v>
      </c>
      <c r="L270">
        <f t="shared" si="12"/>
        <v>17</v>
      </c>
      <c r="M270">
        <f t="shared" si="13"/>
        <v>9</v>
      </c>
      <c r="N270" t="s">
        <v>1520</v>
      </c>
      <c r="O270" t="s">
        <v>886</v>
      </c>
      <c r="P270" t="s">
        <v>675</v>
      </c>
      <c r="Q270" t="s">
        <v>11</v>
      </c>
      <c r="R270"/>
      <c r="S270" t="s">
        <v>2285</v>
      </c>
      <c r="T270" t="s">
        <v>985</v>
      </c>
      <c r="U270" t="s">
        <v>1209</v>
      </c>
      <c r="V270"/>
      <c r="W270" t="s">
        <v>123</v>
      </c>
      <c r="X270">
        <f t="shared" si="14"/>
        <v>11</v>
      </c>
      <c r="Y270"/>
      <c r="Z270"/>
      <c r="AA270"/>
      <c r="AB270" t="s">
        <v>881</v>
      </c>
      <c r="AC270">
        <v>1</v>
      </c>
      <c r="AD270"/>
      <c r="AE270"/>
    </row>
    <row r="271" spans="1:31" x14ac:dyDescent="0.2">
      <c r="A271" s="228"/>
      <c r="B271" t="s">
        <v>270</v>
      </c>
      <c r="C271">
        <v>267</v>
      </c>
      <c r="D271" t="s">
        <v>679</v>
      </c>
      <c r="E271" t="s">
        <v>677</v>
      </c>
      <c r="F271" t="s">
        <v>1090</v>
      </c>
      <c r="G271" t="s">
        <v>342</v>
      </c>
      <c r="H271" t="s">
        <v>343</v>
      </c>
      <c r="I271" t="s">
        <v>81</v>
      </c>
      <c r="J271">
        <v>10267</v>
      </c>
      <c r="K271" t="s">
        <v>674</v>
      </c>
      <c r="L271">
        <f t="shared" si="12"/>
        <v>17</v>
      </c>
      <c r="M271">
        <f t="shared" si="13"/>
        <v>10</v>
      </c>
      <c r="N271" t="s">
        <v>1521</v>
      </c>
      <c r="O271" t="s">
        <v>886</v>
      </c>
      <c r="P271" t="s">
        <v>678</v>
      </c>
      <c r="Q271" t="s">
        <v>11</v>
      </c>
      <c r="R271"/>
      <c r="S271" t="s">
        <v>2285</v>
      </c>
      <c r="T271" t="s">
        <v>985</v>
      </c>
      <c r="U271" t="s">
        <v>1209</v>
      </c>
      <c r="V271"/>
      <c r="W271" t="s">
        <v>123</v>
      </c>
      <c r="X271">
        <f t="shared" si="14"/>
        <v>11</v>
      </c>
      <c r="Y271"/>
      <c r="Z271"/>
      <c r="AA271"/>
      <c r="AB271" t="s">
        <v>881</v>
      </c>
      <c r="AC271">
        <v>1</v>
      </c>
      <c r="AD271"/>
      <c r="AE271"/>
    </row>
    <row r="272" spans="1:31" x14ac:dyDescent="0.2">
      <c r="A272" s="228"/>
      <c r="B272" t="s">
        <v>270</v>
      </c>
      <c r="C272">
        <v>268</v>
      </c>
      <c r="D272" t="s">
        <v>683</v>
      </c>
      <c r="E272" t="s">
        <v>680</v>
      </c>
      <c r="F272" t="s">
        <v>1087</v>
      </c>
      <c r="G272" t="s">
        <v>342</v>
      </c>
      <c r="H272" t="s">
        <v>343</v>
      </c>
      <c r="I272" t="s">
        <v>81</v>
      </c>
      <c r="J272">
        <v>10268</v>
      </c>
      <c r="K272" t="s">
        <v>681</v>
      </c>
      <c r="L272">
        <f t="shared" si="12"/>
        <v>17</v>
      </c>
      <c r="M272">
        <f t="shared" si="13"/>
        <v>11</v>
      </c>
      <c r="N272" t="s">
        <v>1522</v>
      </c>
      <c r="O272" t="s">
        <v>886</v>
      </c>
      <c r="P272" t="s">
        <v>682</v>
      </c>
      <c r="Q272" t="s">
        <v>11</v>
      </c>
      <c r="R272"/>
      <c r="S272" t="s">
        <v>2285</v>
      </c>
      <c r="T272" t="s">
        <v>985</v>
      </c>
      <c r="U272" t="s">
        <v>1210</v>
      </c>
      <c r="V272"/>
      <c r="W272" t="s">
        <v>123</v>
      </c>
      <c r="X272">
        <f t="shared" si="14"/>
        <v>11</v>
      </c>
      <c r="Y272"/>
      <c r="Z272"/>
      <c r="AA272"/>
      <c r="AB272" t="s">
        <v>881</v>
      </c>
      <c r="AC272">
        <v>1</v>
      </c>
      <c r="AD272"/>
      <c r="AE272"/>
    </row>
    <row r="273" spans="1:31" x14ac:dyDescent="0.2">
      <c r="A273" s="228"/>
      <c r="B273" t="s">
        <v>270</v>
      </c>
      <c r="C273">
        <v>269</v>
      </c>
      <c r="D273" t="s">
        <v>685</v>
      </c>
      <c r="E273" t="s">
        <v>684</v>
      </c>
      <c r="F273" t="s">
        <v>1088</v>
      </c>
      <c r="G273" t="s">
        <v>342</v>
      </c>
      <c r="H273" t="s">
        <v>343</v>
      </c>
      <c r="I273" t="s">
        <v>81</v>
      </c>
      <c r="J273">
        <v>10269</v>
      </c>
      <c r="K273" t="s">
        <v>681</v>
      </c>
      <c r="L273">
        <f t="shared" si="12"/>
        <v>17</v>
      </c>
      <c r="M273">
        <f t="shared" si="13"/>
        <v>12</v>
      </c>
      <c r="N273" t="s">
        <v>1523</v>
      </c>
      <c r="O273" t="s">
        <v>886</v>
      </c>
      <c r="P273" t="s">
        <v>682</v>
      </c>
      <c r="Q273" t="s">
        <v>11</v>
      </c>
      <c r="R273"/>
      <c r="S273" t="s">
        <v>2285</v>
      </c>
      <c r="T273" t="s">
        <v>985</v>
      </c>
      <c r="U273" t="s">
        <v>1210</v>
      </c>
      <c r="V273"/>
      <c r="W273" t="s">
        <v>123</v>
      </c>
      <c r="X273">
        <f t="shared" si="14"/>
        <v>11</v>
      </c>
      <c r="Y273"/>
      <c r="Z273"/>
      <c r="AA273"/>
      <c r="AB273" t="s">
        <v>881</v>
      </c>
      <c r="AC273">
        <v>1</v>
      </c>
      <c r="AD273"/>
      <c r="AE273"/>
    </row>
    <row r="274" spans="1:31" x14ac:dyDescent="0.2">
      <c r="A274" s="228"/>
      <c r="B274" t="s">
        <v>270</v>
      </c>
      <c r="C274">
        <v>270</v>
      </c>
      <c r="D274" t="s">
        <v>689</v>
      </c>
      <c r="E274" t="s">
        <v>686</v>
      </c>
      <c r="F274" t="s">
        <v>1091</v>
      </c>
      <c r="G274" t="s">
        <v>342</v>
      </c>
      <c r="H274" t="s">
        <v>343</v>
      </c>
      <c r="I274" t="s">
        <v>81</v>
      </c>
      <c r="J274">
        <v>10270</v>
      </c>
      <c r="K274" t="s">
        <v>687</v>
      </c>
      <c r="L274">
        <f t="shared" si="12"/>
        <v>17</v>
      </c>
      <c r="M274">
        <f t="shared" si="13"/>
        <v>13</v>
      </c>
      <c r="N274" t="s">
        <v>1524</v>
      </c>
      <c r="O274" t="s">
        <v>886</v>
      </c>
      <c r="P274" t="s">
        <v>688</v>
      </c>
      <c r="Q274" t="s">
        <v>11</v>
      </c>
      <c r="R274"/>
      <c r="S274" t="s">
        <v>2285</v>
      </c>
      <c r="T274" t="s">
        <v>985</v>
      </c>
      <c r="U274" t="s">
        <v>1211</v>
      </c>
      <c r="V274"/>
      <c r="W274" t="s">
        <v>123</v>
      </c>
      <c r="X274">
        <f t="shared" si="14"/>
        <v>11</v>
      </c>
      <c r="Y274"/>
      <c r="Z274"/>
      <c r="AA274"/>
      <c r="AB274" t="s">
        <v>881</v>
      </c>
      <c r="AC274">
        <v>1</v>
      </c>
      <c r="AD274"/>
      <c r="AE274"/>
    </row>
    <row r="275" spans="1:31" x14ac:dyDescent="0.2">
      <c r="A275" s="228"/>
      <c r="B275" t="s">
        <v>270</v>
      </c>
      <c r="C275">
        <v>271</v>
      </c>
      <c r="D275" t="s">
        <v>691</v>
      </c>
      <c r="E275" t="s">
        <v>690</v>
      </c>
      <c r="F275" t="s">
        <v>1092</v>
      </c>
      <c r="G275" t="s">
        <v>342</v>
      </c>
      <c r="H275" t="s">
        <v>343</v>
      </c>
      <c r="I275" t="s">
        <v>81</v>
      </c>
      <c r="J275">
        <v>10271</v>
      </c>
      <c r="K275" t="s">
        <v>687</v>
      </c>
      <c r="L275">
        <f t="shared" si="12"/>
        <v>17</v>
      </c>
      <c r="M275">
        <f t="shared" si="13"/>
        <v>14</v>
      </c>
      <c r="N275" t="s">
        <v>1525</v>
      </c>
      <c r="O275" t="s">
        <v>886</v>
      </c>
      <c r="P275" t="s">
        <v>688</v>
      </c>
      <c r="Q275" t="s">
        <v>11</v>
      </c>
      <c r="R275"/>
      <c r="S275" t="s">
        <v>2285</v>
      </c>
      <c r="T275" t="s">
        <v>985</v>
      </c>
      <c r="U275" t="s">
        <v>1211</v>
      </c>
      <c r="V275"/>
      <c r="W275" t="s">
        <v>123</v>
      </c>
      <c r="X275">
        <f t="shared" si="14"/>
        <v>11</v>
      </c>
      <c r="Y275"/>
      <c r="Z275"/>
      <c r="AA275"/>
      <c r="AB275" t="s">
        <v>881</v>
      </c>
      <c r="AC275">
        <v>1</v>
      </c>
      <c r="AD275"/>
      <c r="AE275"/>
    </row>
    <row r="276" spans="1:31" x14ac:dyDescent="0.2">
      <c r="A276" s="228"/>
      <c r="B276" t="s">
        <v>100</v>
      </c>
      <c r="C276">
        <v>272</v>
      </c>
      <c r="D276"/>
      <c r="E276"/>
      <c r="F276"/>
      <c r="G276"/>
      <c r="H276"/>
      <c r="I276"/>
      <c r="J276">
        <v>10272</v>
      </c>
      <c r="K276"/>
      <c r="L276">
        <f t="shared" si="12"/>
        <v>17</v>
      </c>
      <c r="M276">
        <f t="shared" si="13"/>
        <v>15</v>
      </c>
      <c r="N276" t="s">
        <v>1526</v>
      </c>
      <c r="O276" t="s">
        <v>886</v>
      </c>
      <c r="P276"/>
      <c r="Q276"/>
      <c r="R276"/>
      <c r="S276"/>
      <c r="T276"/>
      <c r="U276"/>
      <c r="V276"/>
      <c r="W276"/>
      <c r="X276" t="e">
        <f t="shared" si="14"/>
        <v>#N/A</v>
      </c>
      <c r="Y276"/>
      <c r="Z276"/>
      <c r="AA276"/>
      <c r="AB276" t="s">
        <v>881</v>
      </c>
      <c r="AC276"/>
      <c r="AD276"/>
      <c r="AE276"/>
    </row>
    <row r="277" spans="1:31" x14ac:dyDescent="0.2">
      <c r="A277" s="228"/>
      <c r="B277" t="s">
        <v>100</v>
      </c>
      <c r="C277">
        <v>273</v>
      </c>
      <c r="D277"/>
      <c r="E277"/>
      <c r="F277"/>
      <c r="G277"/>
      <c r="H277"/>
      <c r="I277"/>
      <c r="J277">
        <v>10273</v>
      </c>
      <c r="K277"/>
      <c r="L277">
        <f t="shared" si="12"/>
        <v>18</v>
      </c>
      <c r="M277">
        <f t="shared" si="13"/>
        <v>0</v>
      </c>
      <c r="N277" t="s">
        <v>1543</v>
      </c>
      <c r="O277" t="s">
        <v>886</v>
      </c>
      <c r="P277"/>
      <c r="Q277"/>
      <c r="R277"/>
      <c r="S277"/>
      <c r="T277"/>
      <c r="U277"/>
      <c r="V277"/>
      <c r="W277"/>
      <c r="X277" t="e">
        <f t="shared" si="14"/>
        <v>#N/A</v>
      </c>
      <c r="Y277"/>
      <c r="Z277"/>
      <c r="AA277"/>
      <c r="AB277" t="s">
        <v>881</v>
      </c>
      <c r="AC277"/>
      <c r="AD277"/>
      <c r="AE277"/>
    </row>
    <row r="278" spans="1:31" x14ac:dyDescent="0.2">
      <c r="A278" s="228"/>
      <c r="B278" t="s">
        <v>100</v>
      </c>
      <c r="C278">
        <v>274</v>
      </c>
      <c r="D278"/>
      <c r="E278"/>
      <c r="F278"/>
      <c r="G278"/>
      <c r="H278"/>
      <c r="I278"/>
      <c r="J278">
        <v>10274</v>
      </c>
      <c r="K278"/>
      <c r="L278">
        <f t="shared" ref="L278:L341" si="15">+L262+1</f>
        <v>18</v>
      </c>
      <c r="M278">
        <f t="shared" ref="M278:M341" si="16">M262</f>
        <v>1</v>
      </c>
      <c r="N278" t="s">
        <v>1544</v>
      </c>
      <c r="O278" t="s">
        <v>886</v>
      </c>
      <c r="P278"/>
      <c r="Q278"/>
      <c r="R278"/>
      <c r="S278"/>
      <c r="T278"/>
      <c r="U278"/>
      <c r="V278"/>
      <c r="W278"/>
      <c r="X278" t="e">
        <f t="shared" si="14"/>
        <v>#N/A</v>
      </c>
      <c r="Y278"/>
      <c r="Z278"/>
      <c r="AA278"/>
      <c r="AB278" t="s">
        <v>881</v>
      </c>
      <c r="AC278"/>
      <c r="AD278"/>
      <c r="AE278"/>
    </row>
    <row r="279" spans="1:31" x14ac:dyDescent="0.2">
      <c r="A279" s="228"/>
      <c r="B279" t="s">
        <v>100</v>
      </c>
      <c r="C279">
        <v>275</v>
      </c>
      <c r="D279"/>
      <c r="E279"/>
      <c r="F279"/>
      <c r="G279"/>
      <c r="H279"/>
      <c r="I279"/>
      <c r="J279">
        <v>10275</v>
      </c>
      <c r="K279"/>
      <c r="L279">
        <f t="shared" si="15"/>
        <v>18</v>
      </c>
      <c r="M279">
        <f t="shared" si="16"/>
        <v>2</v>
      </c>
      <c r="N279" t="s">
        <v>1545</v>
      </c>
      <c r="O279" t="s">
        <v>886</v>
      </c>
      <c r="P279"/>
      <c r="Q279"/>
      <c r="R279"/>
      <c r="S279"/>
      <c r="T279"/>
      <c r="U279"/>
      <c r="V279"/>
      <c r="W279"/>
      <c r="X279" t="e">
        <f t="shared" si="14"/>
        <v>#N/A</v>
      </c>
      <c r="Y279"/>
      <c r="Z279"/>
      <c r="AA279"/>
      <c r="AB279" t="s">
        <v>881</v>
      </c>
      <c r="AC279"/>
      <c r="AD279"/>
      <c r="AE279"/>
    </row>
    <row r="280" spans="1:31" x14ac:dyDescent="0.2">
      <c r="A280" s="228"/>
      <c r="B280" t="s">
        <v>100</v>
      </c>
      <c r="C280">
        <v>276</v>
      </c>
      <c r="D280"/>
      <c r="E280"/>
      <c r="F280"/>
      <c r="G280"/>
      <c r="H280"/>
      <c r="I280"/>
      <c r="J280">
        <v>10276</v>
      </c>
      <c r="K280"/>
      <c r="L280">
        <f t="shared" si="15"/>
        <v>18</v>
      </c>
      <c r="M280">
        <f t="shared" si="16"/>
        <v>3</v>
      </c>
      <c r="N280" t="s">
        <v>1546</v>
      </c>
      <c r="O280" t="s">
        <v>886</v>
      </c>
      <c r="P280"/>
      <c r="Q280"/>
      <c r="R280"/>
      <c r="S280"/>
      <c r="T280"/>
      <c r="U280"/>
      <c r="V280"/>
      <c r="W280"/>
      <c r="X280" t="e">
        <f t="shared" si="14"/>
        <v>#N/A</v>
      </c>
      <c r="Y280"/>
      <c r="Z280"/>
      <c r="AA280"/>
      <c r="AB280" t="s">
        <v>881</v>
      </c>
      <c r="AC280"/>
      <c r="AD280"/>
      <c r="AE280"/>
    </row>
    <row r="281" spans="1:31" x14ac:dyDescent="0.2">
      <c r="A281" s="228"/>
      <c r="B281" t="s">
        <v>100</v>
      </c>
      <c r="C281">
        <v>277</v>
      </c>
      <c r="D281"/>
      <c r="E281"/>
      <c r="F281"/>
      <c r="G281"/>
      <c r="H281"/>
      <c r="I281"/>
      <c r="J281">
        <v>10277</v>
      </c>
      <c r="K281"/>
      <c r="L281">
        <f t="shared" si="15"/>
        <v>18</v>
      </c>
      <c r="M281">
        <f t="shared" si="16"/>
        <v>4</v>
      </c>
      <c r="N281" t="s">
        <v>1547</v>
      </c>
      <c r="O281" t="s">
        <v>886</v>
      </c>
      <c r="P281"/>
      <c r="Q281"/>
      <c r="R281"/>
      <c r="S281"/>
      <c r="T281"/>
      <c r="U281"/>
      <c r="V281"/>
      <c r="W281"/>
      <c r="X281" t="e">
        <f t="shared" si="14"/>
        <v>#N/A</v>
      </c>
      <c r="Y281"/>
      <c r="Z281"/>
      <c r="AA281"/>
      <c r="AB281" t="s">
        <v>881</v>
      </c>
      <c r="AC281"/>
      <c r="AD281"/>
      <c r="AE281"/>
    </row>
    <row r="282" spans="1:31" s="242" customFormat="1" x14ac:dyDescent="0.2">
      <c r="A282" s="230"/>
      <c r="B282" t="s">
        <v>32</v>
      </c>
      <c r="C282" s="231">
        <v>278</v>
      </c>
      <c r="D282" s="231"/>
      <c r="E282" s="231"/>
      <c r="F282" s="231" t="s">
        <v>1000</v>
      </c>
      <c r="G282" s="231"/>
      <c r="H282" s="231"/>
      <c r="I282" s="231"/>
      <c r="J282" s="231">
        <v>10278</v>
      </c>
      <c r="K282" s="231"/>
      <c r="L282" s="231">
        <f t="shared" si="15"/>
        <v>18</v>
      </c>
      <c r="M282" s="231">
        <f t="shared" si="16"/>
        <v>5</v>
      </c>
      <c r="N282" t="s">
        <v>1548</v>
      </c>
      <c r="O282" s="231" t="s">
        <v>886</v>
      </c>
      <c r="P282" s="231"/>
      <c r="Q282" s="231" t="s">
        <v>11</v>
      </c>
      <c r="R282" s="231"/>
      <c r="S282" s="231" t="s">
        <v>2285</v>
      </c>
      <c r="T282" s="231" t="s">
        <v>985</v>
      </c>
      <c r="U282" s="231"/>
      <c r="V282" s="231"/>
      <c r="W282" s="231" t="e">
        <v>#N/A</v>
      </c>
      <c r="X282" s="231" t="e">
        <f t="shared" si="14"/>
        <v>#N/A</v>
      </c>
      <c r="Y282" s="231"/>
      <c r="Z282" s="231"/>
      <c r="AA282" s="231"/>
      <c r="AB282" s="231" t="s">
        <v>881</v>
      </c>
      <c r="AC282">
        <v>1</v>
      </c>
      <c r="AD282" s="231"/>
      <c r="AE282"/>
    </row>
    <row r="283" spans="1:31" s="242" customFormat="1" x14ac:dyDescent="0.2">
      <c r="A283" s="230"/>
      <c r="B283" t="s">
        <v>32</v>
      </c>
      <c r="C283" s="231">
        <v>279</v>
      </c>
      <c r="D283" s="231"/>
      <c r="E283" s="231"/>
      <c r="F283" s="231" t="s">
        <v>1001</v>
      </c>
      <c r="G283" s="231"/>
      <c r="H283" s="231"/>
      <c r="I283" s="231"/>
      <c r="J283" s="231">
        <v>10279</v>
      </c>
      <c r="K283" s="231"/>
      <c r="L283" s="231">
        <f t="shared" si="15"/>
        <v>18</v>
      </c>
      <c r="M283" s="231">
        <f t="shared" si="16"/>
        <v>6</v>
      </c>
      <c r="N283" t="s">
        <v>1549</v>
      </c>
      <c r="O283" s="231" t="s">
        <v>886</v>
      </c>
      <c r="P283" s="231"/>
      <c r="Q283" s="231" t="s">
        <v>11</v>
      </c>
      <c r="R283" s="231"/>
      <c r="S283" s="231" t="s">
        <v>2285</v>
      </c>
      <c r="T283" s="231" t="s">
        <v>985</v>
      </c>
      <c r="U283" s="231"/>
      <c r="V283" s="231"/>
      <c r="W283" s="231" t="e">
        <v>#N/A</v>
      </c>
      <c r="X283" s="231" t="e">
        <f t="shared" si="14"/>
        <v>#N/A</v>
      </c>
      <c r="Y283" s="231"/>
      <c r="Z283" s="231"/>
      <c r="AA283" s="231"/>
      <c r="AB283" s="231" t="s">
        <v>881</v>
      </c>
      <c r="AC283">
        <v>1</v>
      </c>
      <c r="AD283" s="231"/>
      <c r="AE283"/>
    </row>
    <row r="284" spans="1:31" x14ac:dyDescent="0.2">
      <c r="A284" s="228"/>
      <c r="B284" t="s">
        <v>270</v>
      </c>
      <c r="C284">
        <v>280</v>
      </c>
      <c r="D284" t="s">
        <v>692</v>
      </c>
      <c r="E284" t="s">
        <v>694</v>
      </c>
      <c r="F284" t="s">
        <v>1093</v>
      </c>
      <c r="G284" t="s">
        <v>342</v>
      </c>
      <c r="H284" t="s">
        <v>343</v>
      </c>
      <c r="I284" t="s">
        <v>81</v>
      </c>
      <c r="J284">
        <v>10280</v>
      </c>
      <c r="K284" t="s">
        <v>695</v>
      </c>
      <c r="L284">
        <f t="shared" si="15"/>
        <v>18</v>
      </c>
      <c r="M284">
        <f t="shared" si="16"/>
        <v>7</v>
      </c>
      <c r="N284" t="s">
        <v>1550</v>
      </c>
      <c r="O284" t="s">
        <v>886</v>
      </c>
      <c r="P284" t="s">
        <v>696</v>
      </c>
      <c r="Q284" t="s">
        <v>11</v>
      </c>
      <c r="R284"/>
      <c r="S284" t="s">
        <v>2285</v>
      </c>
      <c r="T284" t="s">
        <v>985</v>
      </c>
      <c r="U284" t="s">
        <v>1212</v>
      </c>
      <c r="V284"/>
      <c r="W284" t="s">
        <v>123</v>
      </c>
      <c r="X284">
        <f t="shared" si="14"/>
        <v>11</v>
      </c>
      <c r="Y284"/>
      <c r="Z284"/>
      <c r="AA284"/>
      <c r="AB284" t="s">
        <v>881</v>
      </c>
      <c r="AC284">
        <v>1</v>
      </c>
      <c r="AD284"/>
      <c r="AE284"/>
    </row>
    <row r="285" spans="1:31" x14ac:dyDescent="0.2">
      <c r="A285" s="228"/>
      <c r="B285" t="s">
        <v>270</v>
      </c>
      <c r="C285">
        <v>281</v>
      </c>
      <c r="D285" t="s">
        <v>693</v>
      </c>
      <c r="E285" t="s">
        <v>697</v>
      </c>
      <c r="F285" t="s">
        <v>1094</v>
      </c>
      <c r="G285" t="s">
        <v>342</v>
      </c>
      <c r="H285" t="s">
        <v>343</v>
      </c>
      <c r="I285" t="s">
        <v>81</v>
      </c>
      <c r="J285">
        <v>10281</v>
      </c>
      <c r="K285" t="s">
        <v>695</v>
      </c>
      <c r="L285">
        <f t="shared" si="15"/>
        <v>18</v>
      </c>
      <c r="M285">
        <f t="shared" si="16"/>
        <v>8</v>
      </c>
      <c r="N285" t="s">
        <v>1535</v>
      </c>
      <c r="O285" t="s">
        <v>886</v>
      </c>
      <c r="P285" t="s">
        <v>696</v>
      </c>
      <c r="Q285" t="s">
        <v>11</v>
      </c>
      <c r="R285"/>
      <c r="S285" t="s">
        <v>2285</v>
      </c>
      <c r="T285" t="s">
        <v>985</v>
      </c>
      <c r="U285" t="s">
        <v>1212</v>
      </c>
      <c r="V285"/>
      <c r="W285" t="s">
        <v>123</v>
      </c>
      <c r="X285">
        <f t="shared" si="14"/>
        <v>11</v>
      </c>
      <c r="Y285"/>
      <c r="Z285"/>
      <c r="AA285"/>
      <c r="AB285" t="s">
        <v>881</v>
      </c>
      <c r="AC285">
        <v>1</v>
      </c>
      <c r="AD285"/>
      <c r="AE285"/>
    </row>
    <row r="286" spans="1:31" x14ac:dyDescent="0.2">
      <c r="A286" s="228"/>
      <c r="B286" t="s">
        <v>270</v>
      </c>
      <c r="C286">
        <v>282</v>
      </c>
      <c r="D286" t="s">
        <v>701</v>
      </c>
      <c r="E286" t="s">
        <v>698</v>
      </c>
      <c r="F286" t="s">
        <v>1095</v>
      </c>
      <c r="G286" t="s">
        <v>342</v>
      </c>
      <c r="H286" t="s">
        <v>343</v>
      </c>
      <c r="I286" t="s">
        <v>81</v>
      </c>
      <c r="J286">
        <v>10282</v>
      </c>
      <c r="K286" t="s">
        <v>699</v>
      </c>
      <c r="L286">
        <f t="shared" si="15"/>
        <v>18</v>
      </c>
      <c r="M286">
        <f t="shared" si="16"/>
        <v>9</v>
      </c>
      <c r="N286" t="s">
        <v>1536</v>
      </c>
      <c r="O286" t="s">
        <v>886</v>
      </c>
      <c r="P286" t="s">
        <v>700</v>
      </c>
      <c r="Q286" t="s">
        <v>11</v>
      </c>
      <c r="R286"/>
      <c r="S286" t="s">
        <v>2285</v>
      </c>
      <c r="T286" t="s">
        <v>985</v>
      </c>
      <c r="U286" t="s">
        <v>1213</v>
      </c>
      <c r="V286"/>
      <c r="W286" t="s">
        <v>123</v>
      </c>
      <c r="X286">
        <f t="shared" si="14"/>
        <v>11</v>
      </c>
      <c r="Y286"/>
      <c r="Z286"/>
      <c r="AA286"/>
      <c r="AB286" t="s">
        <v>881</v>
      </c>
      <c r="AC286">
        <v>1</v>
      </c>
      <c r="AD286"/>
      <c r="AE286"/>
    </row>
    <row r="287" spans="1:31" x14ac:dyDescent="0.2">
      <c r="A287" s="228"/>
      <c r="B287" t="s">
        <v>270</v>
      </c>
      <c r="C287">
        <v>283</v>
      </c>
      <c r="D287" t="s">
        <v>704</v>
      </c>
      <c r="E287" t="s">
        <v>702</v>
      </c>
      <c r="F287" t="s">
        <v>1096</v>
      </c>
      <c r="G287" t="s">
        <v>342</v>
      </c>
      <c r="H287" t="s">
        <v>343</v>
      </c>
      <c r="I287" t="s">
        <v>81</v>
      </c>
      <c r="J287">
        <v>10283</v>
      </c>
      <c r="K287" t="s">
        <v>699</v>
      </c>
      <c r="L287">
        <f t="shared" si="15"/>
        <v>18</v>
      </c>
      <c r="M287">
        <f t="shared" si="16"/>
        <v>10</v>
      </c>
      <c r="N287" t="s">
        <v>1537</v>
      </c>
      <c r="O287" t="s">
        <v>886</v>
      </c>
      <c r="P287" t="s">
        <v>703</v>
      </c>
      <c r="Q287" t="s">
        <v>11</v>
      </c>
      <c r="R287"/>
      <c r="S287" t="s">
        <v>2285</v>
      </c>
      <c r="T287" t="s">
        <v>985</v>
      </c>
      <c r="U287" t="s">
        <v>1213</v>
      </c>
      <c r="V287"/>
      <c r="W287" t="s">
        <v>123</v>
      </c>
      <c r="X287">
        <f t="shared" si="14"/>
        <v>11</v>
      </c>
      <c r="Y287"/>
      <c r="Z287"/>
      <c r="AA287"/>
      <c r="AB287" t="s">
        <v>881</v>
      </c>
      <c r="AC287">
        <v>1</v>
      </c>
      <c r="AD287"/>
      <c r="AE287"/>
    </row>
    <row r="288" spans="1:31" x14ac:dyDescent="0.2">
      <c r="A288" s="228"/>
      <c r="B288" t="s">
        <v>270</v>
      </c>
      <c r="C288">
        <v>284</v>
      </c>
      <c r="D288" t="s">
        <v>708</v>
      </c>
      <c r="E288" t="s">
        <v>705</v>
      </c>
      <c r="F288" t="s">
        <v>1097</v>
      </c>
      <c r="G288" t="s">
        <v>342</v>
      </c>
      <c r="H288" t="s">
        <v>343</v>
      </c>
      <c r="I288" t="s">
        <v>81</v>
      </c>
      <c r="J288">
        <v>10284</v>
      </c>
      <c r="K288" t="s">
        <v>706</v>
      </c>
      <c r="L288">
        <f t="shared" si="15"/>
        <v>18</v>
      </c>
      <c r="M288">
        <f t="shared" si="16"/>
        <v>11</v>
      </c>
      <c r="N288" t="s">
        <v>1538</v>
      </c>
      <c r="O288" t="s">
        <v>886</v>
      </c>
      <c r="P288" t="s">
        <v>707</v>
      </c>
      <c r="Q288" t="s">
        <v>11</v>
      </c>
      <c r="R288"/>
      <c r="S288" t="s">
        <v>2285</v>
      </c>
      <c r="T288" t="s">
        <v>985</v>
      </c>
      <c r="U288" t="s">
        <v>1214</v>
      </c>
      <c r="V288"/>
      <c r="W288" t="s">
        <v>123</v>
      </c>
      <c r="X288">
        <f t="shared" si="14"/>
        <v>11</v>
      </c>
      <c r="Y288"/>
      <c r="Z288"/>
      <c r="AA288"/>
      <c r="AB288" t="s">
        <v>881</v>
      </c>
      <c r="AC288">
        <v>1</v>
      </c>
      <c r="AD288"/>
      <c r="AE288"/>
    </row>
    <row r="289" spans="1:31" x14ac:dyDescent="0.2">
      <c r="A289" s="228"/>
      <c r="B289" t="s">
        <v>270</v>
      </c>
      <c r="C289">
        <v>285</v>
      </c>
      <c r="D289" t="s">
        <v>710</v>
      </c>
      <c r="E289" t="s">
        <v>709</v>
      </c>
      <c r="F289" t="s">
        <v>1098</v>
      </c>
      <c r="G289" t="s">
        <v>342</v>
      </c>
      <c r="H289" t="s">
        <v>343</v>
      </c>
      <c r="I289" t="s">
        <v>81</v>
      </c>
      <c r="J289">
        <v>10285</v>
      </c>
      <c r="K289" t="s">
        <v>706</v>
      </c>
      <c r="L289">
        <f t="shared" si="15"/>
        <v>18</v>
      </c>
      <c r="M289">
        <f t="shared" si="16"/>
        <v>12</v>
      </c>
      <c r="N289" t="s">
        <v>1539</v>
      </c>
      <c r="O289" t="s">
        <v>886</v>
      </c>
      <c r="P289" t="s">
        <v>707</v>
      </c>
      <c r="Q289" t="s">
        <v>11</v>
      </c>
      <c r="R289"/>
      <c r="S289" t="s">
        <v>2285</v>
      </c>
      <c r="T289" t="s">
        <v>985</v>
      </c>
      <c r="U289" t="s">
        <v>1214</v>
      </c>
      <c r="V289"/>
      <c r="W289" t="s">
        <v>123</v>
      </c>
      <c r="X289">
        <f t="shared" si="14"/>
        <v>11</v>
      </c>
      <c r="Y289"/>
      <c r="Z289"/>
      <c r="AA289"/>
      <c r="AB289" t="s">
        <v>881</v>
      </c>
      <c r="AC289">
        <v>1</v>
      </c>
      <c r="AD289"/>
      <c r="AE289"/>
    </row>
    <row r="290" spans="1:31" x14ac:dyDescent="0.2">
      <c r="A290" s="228"/>
      <c r="B290" t="s">
        <v>270</v>
      </c>
      <c r="C290">
        <v>286</v>
      </c>
      <c r="D290" t="s">
        <v>714</v>
      </c>
      <c r="E290" t="s">
        <v>711</v>
      </c>
      <c r="F290" t="s">
        <v>1099</v>
      </c>
      <c r="G290" t="s">
        <v>342</v>
      </c>
      <c r="H290" t="s">
        <v>343</v>
      </c>
      <c r="I290" t="s">
        <v>81</v>
      </c>
      <c r="J290">
        <v>10286</v>
      </c>
      <c r="K290" t="s">
        <v>712</v>
      </c>
      <c r="L290">
        <f t="shared" si="15"/>
        <v>18</v>
      </c>
      <c r="M290">
        <f t="shared" si="16"/>
        <v>13</v>
      </c>
      <c r="N290" t="s">
        <v>1540</v>
      </c>
      <c r="O290" t="s">
        <v>886</v>
      </c>
      <c r="P290" t="s">
        <v>713</v>
      </c>
      <c r="Q290" t="s">
        <v>11</v>
      </c>
      <c r="R290"/>
      <c r="S290" t="s">
        <v>2285</v>
      </c>
      <c r="T290" t="s">
        <v>985</v>
      </c>
      <c r="U290" t="s">
        <v>1215</v>
      </c>
      <c r="V290"/>
      <c r="W290" t="s">
        <v>123</v>
      </c>
      <c r="X290">
        <f t="shared" si="14"/>
        <v>11</v>
      </c>
      <c r="Y290"/>
      <c r="Z290"/>
      <c r="AA290"/>
      <c r="AB290" t="s">
        <v>881</v>
      </c>
      <c r="AC290">
        <v>1</v>
      </c>
      <c r="AD290"/>
      <c r="AE290"/>
    </row>
    <row r="291" spans="1:31" x14ac:dyDescent="0.2">
      <c r="A291" s="228"/>
      <c r="B291" t="s">
        <v>270</v>
      </c>
      <c r="C291">
        <v>287</v>
      </c>
      <c r="D291" t="s">
        <v>716</v>
      </c>
      <c r="E291" t="s">
        <v>715</v>
      </c>
      <c r="F291" t="s">
        <v>1100</v>
      </c>
      <c r="G291" t="s">
        <v>342</v>
      </c>
      <c r="H291" t="s">
        <v>343</v>
      </c>
      <c r="I291" t="s">
        <v>81</v>
      </c>
      <c r="J291">
        <v>10287</v>
      </c>
      <c r="K291" t="s">
        <v>712</v>
      </c>
      <c r="L291">
        <f t="shared" si="15"/>
        <v>18</v>
      </c>
      <c r="M291">
        <f t="shared" si="16"/>
        <v>14</v>
      </c>
      <c r="N291" t="s">
        <v>1541</v>
      </c>
      <c r="O291" t="s">
        <v>886</v>
      </c>
      <c r="P291" t="s">
        <v>713</v>
      </c>
      <c r="Q291" t="s">
        <v>11</v>
      </c>
      <c r="R291"/>
      <c r="S291" t="s">
        <v>2285</v>
      </c>
      <c r="T291" t="s">
        <v>985</v>
      </c>
      <c r="U291" t="s">
        <v>1215</v>
      </c>
      <c r="V291"/>
      <c r="W291" t="s">
        <v>123</v>
      </c>
      <c r="X291">
        <f t="shared" si="14"/>
        <v>11</v>
      </c>
      <c r="Y291"/>
      <c r="Z291"/>
      <c r="AA291"/>
      <c r="AB291" t="s">
        <v>881</v>
      </c>
      <c r="AC291">
        <v>1</v>
      </c>
      <c r="AD291"/>
      <c r="AE291"/>
    </row>
    <row r="292" spans="1:31" x14ac:dyDescent="0.2">
      <c r="A292" s="228"/>
      <c r="B292" t="s">
        <v>270</v>
      </c>
      <c r="C292">
        <v>288</v>
      </c>
      <c r="D292" t="s">
        <v>720</v>
      </c>
      <c r="E292" t="s">
        <v>717</v>
      </c>
      <c r="F292" t="s">
        <v>1101</v>
      </c>
      <c r="G292" t="s">
        <v>342</v>
      </c>
      <c r="H292" t="s">
        <v>343</v>
      </c>
      <c r="I292" t="s">
        <v>81</v>
      </c>
      <c r="J292">
        <v>10288</v>
      </c>
      <c r="K292" t="s">
        <v>718</v>
      </c>
      <c r="L292">
        <f t="shared" si="15"/>
        <v>18</v>
      </c>
      <c r="M292">
        <f t="shared" si="16"/>
        <v>15</v>
      </c>
      <c r="N292" t="s">
        <v>1542</v>
      </c>
      <c r="O292" t="s">
        <v>886</v>
      </c>
      <c r="P292" t="s">
        <v>719</v>
      </c>
      <c r="Q292" t="s">
        <v>11</v>
      </c>
      <c r="R292"/>
      <c r="S292" t="s">
        <v>2285</v>
      </c>
      <c r="T292" t="s">
        <v>985</v>
      </c>
      <c r="U292" t="s">
        <v>1216</v>
      </c>
      <c r="V292"/>
      <c r="W292" t="s">
        <v>123</v>
      </c>
      <c r="X292">
        <f t="shared" si="14"/>
        <v>11</v>
      </c>
      <c r="Y292"/>
      <c r="Z292"/>
      <c r="AA292"/>
      <c r="AB292" t="s">
        <v>881</v>
      </c>
      <c r="AC292">
        <v>1</v>
      </c>
      <c r="AD292"/>
      <c r="AE292"/>
    </row>
    <row r="293" spans="1:31" x14ac:dyDescent="0.2">
      <c r="A293" s="228"/>
      <c r="B293" t="s">
        <v>270</v>
      </c>
      <c r="C293">
        <v>289</v>
      </c>
      <c r="D293" t="s">
        <v>722</v>
      </c>
      <c r="E293" t="s">
        <v>721</v>
      </c>
      <c r="F293" t="s">
        <v>1102</v>
      </c>
      <c r="G293" t="s">
        <v>342</v>
      </c>
      <c r="H293" t="s">
        <v>343</v>
      </c>
      <c r="I293" t="s">
        <v>81</v>
      </c>
      <c r="J293">
        <v>10289</v>
      </c>
      <c r="K293" t="s">
        <v>718</v>
      </c>
      <c r="L293">
        <f t="shared" si="15"/>
        <v>19</v>
      </c>
      <c r="M293">
        <f t="shared" si="16"/>
        <v>0</v>
      </c>
      <c r="N293" t="s">
        <v>1559</v>
      </c>
      <c r="O293" t="s">
        <v>886</v>
      </c>
      <c r="P293" t="s">
        <v>719</v>
      </c>
      <c r="Q293" t="s">
        <v>11</v>
      </c>
      <c r="R293"/>
      <c r="S293" t="s">
        <v>2285</v>
      </c>
      <c r="T293" t="s">
        <v>985</v>
      </c>
      <c r="U293" t="s">
        <v>1216</v>
      </c>
      <c r="V293"/>
      <c r="W293" t="s">
        <v>123</v>
      </c>
      <c r="X293">
        <f t="shared" si="14"/>
        <v>11</v>
      </c>
      <c r="Y293"/>
      <c r="Z293"/>
      <c r="AA293"/>
      <c r="AB293" t="s">
        <v>881</v>
      </c>
      <c r="AC293">
        <v>1</v>
      </c>
      <c r="AD293"/>
      <c r="AE293"/>
    </row>
    <row r="294" spans="1:31" x14ac:dyDescent="0.2">
      <c r="A294" s="228"/>
      <c r="B294" t="s">
        <v>270</v>
      </c>
      <c r="C294">
        <v>290</v>
      </c>
      <c r="D294" t="s">
        <v>726</v>
      </c>
      <c r="E294" t="s">
        <v>723</v>
      </c>
      <c r="F294" t="s">
        <v>1103</v>
      </c>
      <c r="G294" t="s">
        <v>342</v>
      </c>
      <c r="H294" t="s">
        <v>343</v>
      </c>
      <c r="I294" t="s">
        <v>81</v>
      </c>
      <c r="J294">
        <v>10290</v>
      </c>
      <c r="K294" t="s">
        <v>724</v>
      </c>
      <c r="L294">
        <f t="shared" si="15"/>
        <v>19</v>
      </c>
      <c r="M294">
        <f t="shared" si="16"/>
        <v>1</v>
      </c>
      <c r="N294" t="s">
        <v>1560</v>
      </c>
      <c r="O294" t="s">
        <v>886</v>
      </c>
      <c r="P294" t="s">
        <v>725</v>
      </c>
      <c r="Q294" t="s">
        <v>11</v>
      </c>
      <c r="R294"/>
      <c r="S294" t="s">
        <v>2285</v>
      </c>
      <c r="T294" t="s">
        <v>985</v>
      </c>
      <c r="U294" t="s">
        <v>1217</v>
      </c>
      <c r="V294"/>
      <c r="W294" t="s">
        <v>123</v>
      </c>
      <c r="X294">
        <f t="shared" si="14"/>
        <v>11</v>
      </c>
      <c r="Y294"/>
      <c r="Z294"/>
      <c r="AA294"/>
      <c r="AB294" t="s">
        <v>881</v>
      </c>
      <c r="AC294">
        <v>1</v>
      </c>
      <c r="AD294"/>
      <c r="AE294"/>
    </row>
    <row r="295" spans="1:31" x14ac:dyDescent="0.2">
      <c r="A295" s="228"/>
      <c r="B295" t="s">
        <v>270</v>
      </c>
      <c r="C295">
        <v>291</v>
      </c>
      <c r="D295" t="s">
        <v>728</v>
      </c>
      <c r="E295" t="s">
        <v>727</v>
      </c>
      <c r="F295" t="s">
        <v>1104</v>
      </c>
      <c r="G295" t="s">
        <v>342</v>
      </c>
      <c r="H295" t="s">
        <v>343</v>
      </c>
      <c r="I295" t="s">
        <v>81</v>
      </c>
      <c r="J295">
        <v>10291</v>
      </c>
      <c r="K295" t="s">
        <v>724</v>
      </c>
      <c r="L295">
        <f t="shared" si="15"/>
        <v>19</v>
      </c>
      <c r="M295">
        <f t="shared" si="16"/>
        <v>2</v>
      </c>
      <c r="N295" t="s">
        <v>1561</v>
      </c>
      <c r="O295" t="s">
        <v>886</v>
      </c>
      <c r="P295" t="s">
        <v>725</v>
      </c>
      <c r="Q295" t="s">
        <v>11</v>
      </c>
      <c r="R295"/>
      <c r="S295" t="s">
        <v>2285</v>
      </c>
      <c r="T295" t="s">
        <v>985</v>
      </c>
      <c r="U295" t="s">
        <v>1217</v>
      </c>
      <c r="V295"/>
      <c r="W295" t="s">
        <v>123</v>
      </c>
      <c r="X295">
        <f t="shared" si="14"/>
        <v>11</v>
      </c>
      <c r="Y295"/>
      <c r="Z295"/>
      <c r="AA295"/>
      <c r="AB295" t="s">
        <v>881</v>
      </c>
      <c r="AC295">
        <v>1</v>
      </c>
      <c r="AD295"/>
      <c r="AE295"/>
    </row>
    <row r="296" spans="1:31" s="242" customFormat="1" x14ac:dyDescent="0.2">
      <c r="A296" s="230"/>
      <c r="B296" t="s">
        <v>32</v>
      </c>
      <c r="C296" s="231">
        <v>292</v>
      </c>
      <c r="D296" s="231"/>
      <c r="E296" s="231"/>
      <c r="F296" s="231" t="s">
        <v>1002</v>
      </c>
      <c r="G296" s="231"/>
      <c r="H296" s="231"/>
      <c r="I296" s="231"/>
      <c r="J296" s="231">
        <v>10292</v>
      </c>
      <c r="K296" s="231"/>
      <c r="L296" s="231">
        <f t="shared" si="15"/>
        <v>19</v>
      </c>
      <c r="M296" s="231">
        <f t="shared" si="16"/>
        <v>3</v>
      </c>
      <c r="N296" t="s">
        <v>1562</v>
      </c>
      <c r="O296" s="231" t="s">
        <v>886</v>
      </c>
      <c r="P296" s="231"/>
      <c r="Q296" s="231" t="s">
        <v>11</v>
      </c>
      <c r="R296" s="231"/>
      <c r="S296" s="231" t="s">
        <v>2285</v>
      </c>
      <c r="T296" s="231" t="s">
        <v>985</v>
      </c>
      <c r="U296" s="231"/>
      <c r="V296" s="231"/>
      <c r="W296" s="231" t="e">
        <v>#N/A</v>
      </c>
      <c r="X296" s="231" t="e">
        <f t="shared" si="14"/>
        <v>#N/A</v>
      </c>
      <c r="Y296" s="231"/>
      <c r="Z296" s="231"/>
      <c r="AA296" s="231"/>
      <c r="AB296" s="231" t="s">
        <v>881</v>
      </c>
      <c r="AC296">
        <v>1</v>
      </c>
      <c r="AD296" s="231"/>
      <c r="AE296"/>
    </row>
    <row r="297" spans="1:31" s="242" customFormat="1" x14ac:dyDescent="0.2">
      <c r="A297" s="230"/>
      <c r="B297" t="s">
        <v>32</v>
      </c>
      <c r="C297" s="231">
        <v>293</v>
      </c>
      <c r="D297" s="231"/>
      <c r="E297" s="231"/>
      <c r="F297" s="231" t="s">
        <v>1003</v>
      </c>
      <c r="G297" s="231"/>
      <c r="H297" s="231"/>
      <c r="I297" s="231"/>
      <c r="J297" s="231">
        <v>10293</v>
      </c>
      <c r="K297" s="231"/>
      <c r="L297" s="231">
        <f t="shared" si="15"/>
        <v>19</v>
      </c>
      <c r="M297" s="231">
        <f t="shared" si="16"/>
        <v>4</v>
      </c>
      <c r="N297" t="s">
        <v>1563</v>
      </c>
      <c r="O297" s="231" t="s">
        <v>886</v>
      </c>
      <c r="P297" s="231"/>
      <c r="Q297" s="231" t="s">
        <v>11</v>
      </c>
      <c r="R297" s="231"/>
      <c r="S297" s="231" t="s">
        <v>2285</v>
      </c>
      <c r="T297" s="231" t="s">
        <v>985</v>
      </c>
      <c r="U297" s="231"/>
      <c r="V297" s="231"/>
      <c r="W297" s="231" t="e">
        <v>#N/A</v>
      </c>
      <c r="X297" s="231" t="e">
        <f t="shared" si="14"/>
        <v>#N/A</v>
      </c>
      <c r="Y297" s="231"/>
      <c r="Z297" s="231"/>
      <c r="AA297" s="231"/>
      <c r="AB297" s="231" t="s">
        <v>881</v>
      </c>
      <c r="AC297">
        <v>1</v>
      </c>
      <c r="AD297" s="231"/>
      <c r="AE297"/>
    </row>
    <row r="298" spans="1:31" x14ac:dyDescent="0.2">
      <c r="A298" s="228"/>
      <c r="B298" t="s">
        <v>270</v>
      </c>
      <c r="C298">
        <v>294</v>
      </c>
      <c r="D298" t="s">
        <v>733</v>
      </c>
      <c r="E298" t="s">
        <v>730</v>
      </c>
      <c r="F298" t="s">
        <v>1105</v>
      </c>
      <c r="G298" t="s">
        <v>342</v>
      </c>
      <c r="H298" t="s">
        <v>343</v>
      </c>
      <c r="I298" t="s">
        <v>81</v>
      </c>
      <c r="J298">
        <v>10294</v>
      </c>
      <c r="K298" t="s">
        <v>731</v>
      </c>
      <c r="L298">
        <f t="shared" si="15"/>
        <v>19</v>
      </c>
      <c r="M298">
        <f t="shared" si="16"/>
        <v>5</v>
      </c>
      <c r="N298" t="s">
        <v>1564</v>
      </c>
      <c r="O298" t="s">
        <v>886</v>
      </c>
      <c r="P298" t="s">
        <v>732</v>
      </c>
      <c r="Q298" t="s">
        <v>11</v>
      </c>
      <c r="R298"/>
      <c r="S298" t="s">
        <v>2285</v>
      </c>
      <c r="T298" t="s">
        <v>985</v>
      </c>
      <c r="U298" t="s">
        <v>1218</v>
      </c>
      <c r="V298"/>
      <c r="W298" t="s">
        <v>123</v>
      </c>
      <c r="X298">
        <f t="shared" si="14"/>
        <v>11</v>
      </c>
      <c r="Y298"/>
      <c r="Z298"/>
      <c r="AA298"/>
      <c r="AB298" t="s">
        <v>881</v>
      </c>
      <c r="AC298">
        <v>1</v>
      </c>
      <c r="AD298"/>
      <c r="AE298"/>
    </row>
    <row r="299" spans="1:31" x14ac:dyDescent="0.2">
      <c r="A299" s="228"/>
      <c r="B299" t="s">
        <v>270</v>
      </c>
      <c r="C299">
        <v>295</v>
      </c>
      <c r="D299" t="s">
        <v>735</v>
      </c>
      <c r="E299" t="s">
        <v>734</v>
      </c>
      <c r="F299" t="s">
        <v>1106</v>
      </c>
      <c r="G299" t="s">
        <v>342</v>
      </c>
      <c r="H299" t="s">
        <v>343</v>
      </c>
      <c r="I299" t="s">
        <v>81</v>
      </c>
      <c r="J299">
        <v>10295</v>
      </c>
      <c r="K299" t="s">
        <v>731</v>
      </c>
      <c r="L299">
        <f t="shared" si="15"/>
        <v>19</v>
      </c>
      <c r="M299">
        <f t="shared" si="16"/>
        <v>6</v>
      </c>
      <c r="N299" t="s">
        <v>1565</v>
      </c>
      <c r="O299" t="s">
        <v>886</v>
      </c>
      <c r="P299" t="s">
        <v>732</v>
      </c>
      <c r="Q299" t="s">
        <v>11</v>
      </c>
      <c r="R299"/>
      <c r="S299" t="s">
        <v>2285</v>
      </c>
      <c r="T299" t="s">
        <v>985</v>
      </c>
      <c r="U299" t="s">
        <v>1218</v>
      </c>
      <c r="V299"/>
      <c r="W299" t="s">
        <v>123</v>
      </c>
      <c r="X299">
        <f t="shared" si="14"/>
        <v>11</v>
      </c>
      <c r="Y299"/>
      <c r="Z299"/>
      <c r="AA299"/>
      <c r="AB299" t="s">
        <v>881</v>
      </c>
      <c r="AC299">
        <v>1</v>
      </c>
      <c r="AD299"/>
      <c r="AE299"/>
    </row>
    <row r="300" spans="1:31" x14ac:dyDescent="0.2">
      <c r="A300" s="228"/>
      <c r="B300" t="s">
        <v>100</v>
      </c>
      <c r="C300">
        <v>296</v>
      </c>
      <c r="D300"/>
      <c r="E300"/>
      <c r="F300"/>
      <c r="G300"/>
      <c r="H300"/>
      <c r="I300"/>
      <c r="J300">
        <v>10296</v>
      </c>
      <c r="K300"/>
      <c r="L300">
        <f t="shared" si="15"/>
        <v>19</v>
      </c>
      <c r="M300">
        <f t="shared" si="16"/>
        <v>7</v>
      </c>
      <c r="N300" t="s">
        <v>1566</v>
      </c>
      <c r="O300" t="s">
        <v>886</v>
      </c>
      <c r="P300"/>
      <c r="Q300"/>
      <c r="R300"/>
      <c r="S300"/>
      <c r="T300"/>
      <c r="U300"/>
      <c r="V300"/>
      <c r="W300"/>
      <c r="X300" t="e">
        <f t="shared" si="14"/>
        <v>#N/A</v>
      </c>
      <c r="Y300"/>
      <c r="Z300"/>
      <c r="AA300"/>
      <c r="AB300" t="s">
        <v>881</v>
      </c>
      <c r="AC300"/>
      <c r="AD300"/>
      <c r="AE300"/>
    </row>
    <row r="301" spans="1:31" x14ac:dyDescent="0.2">
      <c r="A301" s="228"/>
      <c r="B301" t="s">
        <v>100</v>
      </c>
      <c r="C301">
        <v>297</v>
      </c>
      <c r="D301"/>
      <c r="E301"/>
      <c r="F301"/>
      <c r="G301"/>
      <c r="H301"/>
      <c r="I301"/>
      <c r="J301">
        <v>10297</v>
      </c>
      <c r="K301"/>
      <c r="L301">
        <f t="shared" si="15"/>
        <v>19</v>
      </c>
      <c r="M301">
        <f t="shared" si="16"/>
        <v>8</v>
      </c>
      <c r="N301" t="s">
        <v>1551</v>
      </c>
      <c r="O301" t="s">
        <v>886</v>
      </c>
      <c r="P301"/>
      <c r="Q301"/>
      <c r="R301"/>
      <c r="S301"/>
      <c r="T301"/>
      <c r="U301"/>
      <c r="V301"/>
      <c r="W301"/>
      <c r="X301" t="e">
        <f t="shared" si="14"/>
        <v>#N/A</v>
      </c>
      <c r="Y301"/>
      <c r="Z301"/>
      <c r="AA301"/>
      <c r="AB301" t="s">
        <v>881</v>
      </c>
      <c r="AC301"/>
      <c r="AD301"/>
      <c r="AE301"/>
    </row>
    <row r="302" spans="1:31" x14ac:dyDescent="0.2">
      <c r="A302" s="228"/>
      <c r="B302" t="s">
        <v>2312</v>
      </c>
      <c r="C302">
        <v>298</v>
      </c>
      <c r="D302" t="s">
        <v>1026</v>
      </c>
      <c r="E302" t="s">
        <v>1027</v>
      </c>
      <c r="F302" t="s">
        <v>929</v>
      </c>
      <c r="G302" t="s">
        <v>342</v>
      </c>
      <c r="H302" t="s">
        <v>40</v>
      </c>
      <c r="I302" t="s">
        <v>81</v>
      </c>
      <c r="J302">
        <v>10298</v>
      </c>
      <c r="K302" t="s">
        <v>534</v>
      </c>
      <c r="L302">
        <f t="shared" si="15"/>
        <v>19</v>
      </c>
      <c r="M302">
        <f t="shared" si="16"/>
        <v>9</v>
      </c>
      <c r="N302" t="s">
        <v>1552</v>
      </c>
      <c r="O302" t="s">
        <v>886</v>
      </c>
      <c r="P302" t="s">
        <v>1028</v>
      </c>
      <c r="Q302" t="s">
        <v>88</v>
      </c>
      <c r="R302"/>
      <c r="S302" t="s">
        <v>2285</v>
      </c>
      <c r="T302" t="s">
        <v>985</v>
      </c>
      <c r="U302"/>
      <c r="V302"/>
      <c r="W302" t="s">
        <v>125</v>
      </c>
      <c r="X302">
        <f t="shared" si="14"/>
        <v>13</v>
      </c>
      <c r="Y302"/>
      <c r="Z302"/>
      <c r="AA302"/>
      <c r="AB302" t="s">
        <v>881</v>
      </c>
      <c r="AC302">
        <v>1</v>
      </c>
      <c r="AD302"/>
      <c r="AE302"/>
    </row>
    <row r="303" spans="1:31" x14ac:dyDescent="0.2">
      <c r="A303" s="228"/>
      <c r="B303" t="s">
        <v>100</v>
      </c>
      <c r="C303">
        <v>299</v>
      </c>
      <c r="D303"/>
      <c r="E303"/>
      <c r="F303"/>
      <c r="G303"/>
      <c r="H303"/>
      <c r="I303"/>
      <c r="J303">
        <v>10299</v>
      </c>
      <c r="K303"/>
      <c r="L303">
        <f t="shared" si="15"/>
        <v>19</v>
      </c>
      <c r="M303">
        <f t="shared" si="16"/>
        <v>10</v>
      </c>
      <c r="N303" t="s">
        <v>1553</v>
      </c>
      <c r="O303" t="s">
        <v>886</v>
      </c>
      <c r="P303"/>
      <c r="Q303"/>
      <c r="R303"/>
      <c r="S303"/>
      <c r="T303"/>
      <c r="U303"/>
      <c r="V303"/>
      <c r="W303"/>
      <c r="X303" t="e">
        <f t="shared" si="14"/>
        <v>#N/A</v>
      </c>
      <c r="Y303"/>
      <c r="Z303"/>
      <c r="AA303"/>
      <c r="AB303" t="s">
        <v>881</v>
      </c>
      <c r="AC303"/>
      <c r="AD303"/>
      <c r="AE303"/>
    </row>
    <row r="304" spans="1:31" x14ac:dyDescent="0.2">
      <c r="A304" s="228"/>
      <c r="B304" t="s">
        <v>2074</v>
      </c>
      <c r="C304">
        <v>300</v>
      </c>
      <c r="D304" s="231" t="s">
        <v>1022</v>
      </c>
      <c r="E304" s="231" t="s">
        <v>1023</v>
      </c>
      <c r="F304" s="231" t="s">
        <v>1107</v>
      </c>
      <c r="G304" s="231" t="s">
        <v>342</v>
      </c>
      <c r="H304" s="231" t="s">
        <v>343</v>
      </c>
      <c r="I304" s="231" t="s">
        <v>81</v>
      </c>
      <c r="J304" s="231">
        <v>10300</v>
      </c>
      <c r="K304" s="231" t="s">
        <v>534</v>
      </c>
      <c r="L304" s="231">
        <f t="shared" si="15"/>
        <v>19</v>
      </c>
      <c r="M304" s="231">
        <f t="shared" si="16"/>
        <v>11</v>
      </c>
      <c r="N304" s="231" t="s">
        <v>1554</v>
      </c>
      <c r="O304" s="231" t="s">
        <v>886</v>
      </c>
      <c r="P304" s="231" t="s">
        <v>1029</v>
      </c>
      <c r="Q304" s="231" t="s">
        <v>86</v>
      </c>
      <c r="R304" s="231"/>
      <c r="S304" s="231" t="s">
        <v>2285</v>
      </c>
      <c r="T304" s="231" t="s">
        <v>985</v>
      </c>
      <c r="U304" s="231"/>
      <c r="V304" s="231"/>
      <c r="W304" s="231" t="s">
        <v>125</v>
      </c>
      <c r="X304" s="231">
        <f t="shared" si="14"/>
        <v>13</v>
      </c>
      <c r="Y304" s="231"/>
      <c r="Z304" s="231"/>
      <c r="AA304" s="231"/>
      <c r="AB304" s="231" t="s">
        <v>881</v>
      </c>
      <c r="AC304">
        <v>0</v>
      </c>
      <c r="AD304"/>
      <c r="AE304"/>
    </row>
    <row r="305" spans="1:31" s="242" customFormat="1" x14ac:dyDescent="0.2">
      <c r="A305" s="230"/>
      <c r="B305" t="s">
        <v>84</v>
      </c>
      <c r="C305" s="231">
        <v>301</v>
      </c>
      <c r="D305" s="231" t="s">
        <v>1021</v>
      </c>
      <c r="E305" s="231" t="s">
        <v>1024</v>
      </c>
      <c r="F305" s="231" t="s">
        <v>1109</v>
      </c>
      <c r="G305" s="231" t="s">
        <v>342</v>
      </c>
      <c r="H305" s="231" t="s">
        <v>343</v>
      </c>
      <c r="I305" s="231" t="s">
        <v>81</v>
      </c>
      <c r="J305" s="231">
        <v>10301</v>
      </c>
      <c r="K305" s="231" t="s">
        <v>534</v>
      </c>
      <c r="L305" s="231">
        <f t="shared" si="15"/>
        <v>19</v>
      </c>
      <c r="M305" s="231">
        <f t="shared" si="16"/>
        <v>12</v>
      </c>
      <c r="N305" t="s">
        <v>1555</v>
      </c>
      <c r="O305" s="231" t="s">
        <v>886</v>
      </c>
      <c r="P305" s="231" t="s">
        <v>729</v>
      </c>
      <c r="Q305" s="231" t="s">
        <v>11</v>
      </c>
      <c r="R305" s="231"/>
      <c r="S305" s="231" t="s">
        <v>2285</v>
      </c>
      <c r="T305" s="231" t="s">
        <v>985</v>
      </c>
      <c r="U305" s="231"/>
      <c r="V305" s="231"/>
      <c r="W305" s="231"/>
      <c r="X305" s="231" t="e">
        <f t="shared" si="14"/>
        <v>#N/A</v>
      </c>
      <c r="Y305" s="231"/>
      <c r="Z305" s="231"/>
      <c r="AA305" s="231"/>
      <c r="AB305" s="231" t="s">
        <v>881</v>
      </c>
      <c r="AC305">
        <v>1</v>
      </c>
      <c r="AD305" s="231"/>
      <c r="AE305"/>
    </row>
    <row r="306" spans="1:31" x14ac:dyDescent="0.2">
      <c r="A306" s="228"/>
      <c r="B306" t="s">
        <v>100</v>
      </c>
      <c r="C306">
        <v>302</v>
      </c>
      <c r="D306"/>
      <c r="E306"/>
      <c r="F306"/>
      <c r="G306"/>
      <c r="H306"/>
      <c r="I306"/>
      <c r="J306">
        <v>10302</v>
      </c>
      <c r="K306"/>
      <c r="L306">
        <f t="shared" si="15"/>
        <v>19</v>
      </c>
      <c r="M306">
        <f t="shared" si="16"/>
        <v>13</v>
      </c>
      <c r="N306" t="s">
        <v>1556</v>
      </c>
      <c r="O306" t="s">
        <v>886</v>
      </c>
      <c r="P306"/>
      <c r="Q306"/>
      <c r="R306"/>
      <c r="S306"/>
      <c r="T306"/>
      <c r="U306"/>
      <c r="V306"/>
      <c r="W306"/>
      <c r="X306" t="e">
        <f t="shared" si="14"/>
        <v>#N/A</v>
      </c>
      <c r="Y306"/>
      <c r="Z306"/>
      <c r="AA306"/>
      <c r="AB306" t="s">
        <v>881</v>
      </c>
      <c r="AC306"/>
      <c r="AD306"/>
      <c r="AE306"/>
    </row>
    <row r="307" spans="1:31" x14ac:dyDescent="0.2">
      <c r="A307" s="228"/>
      <c r="B307" t="s">
        <v>100</v>
      </c>
      <c r="C307">
        <v>303</v>
      </c>
      <c r="D307"/>
      <c r="E307"/>
      <c r="F307"/>
      <c r="G307"/>
      <c r="H307"/>
      <c r="I307"/>
      <c r="J307">
        <v>10303</v>
      </c>
      <c r="K307"/>
      <c r="L307">
        <f t="shared" si="15"/>
        <v>19</v>
      </c>
      <c r="M307">
        <f t="shared" si="16"/>
        <v>14</v>
      </c>
      <c r="N307" t="s">
        <v>1557</v>
      </c>
      <c r="O307" t="s">
        <v>886</v>
      </c>
      <c r="P307"/>
      <c r="Q307"/>
      <c r="R307"/>
      <c r="S307"/>
      <c r="T307"/>
      <c r="U307"/>
      <c r="V307"/>
      <c r="W307"/>
      <c r="X307" t="e">
        <f t="shared" si="14"/>
        <v>#N/A</v>
      </c>
      <c r="Y307"/>
      <c r="Z307"/>
      <c r="AA307"/>
      <c r="AB307" t="s">
        <v>881</v>
      </c>
      <c r="AC307"/>
      <c r="AD307"/>
      <c r="AE307"/>
    </row>
    <row r="308" spans="1:31" x14ac:dyDescent="0.2">
      <c r="A308" s="228"/>
      <c r="B308" t="s">
        <v>100</v>
      </c>
      <c r="C308">
        <v>304</v>
      </c>
      <c r="D308"/>
      <c r="E308"/>
      <c r="F308"/>
      <c r="G308"/>
      <c r="H308"/>
      <c r="I308"/>
      <c r="J308">
        <v>10304</v>
      </c>
      <c r="K308"/>
      <c r="L308">
        <f t="shared" si="15"/>
        <v>19</v>
      </c>
      <c r="M308">
        <f t="shared" si="16"/>
        <v>15</v>
      </c>
      <c r="N308" t="s">
        <v>1558</v>
      </c>
      <c r="O308" t="s">
        <v>886</v>
      </c>
      <c r="P308"/>
      <c r="Q308"/>
      <c r="R308"/>
      <c r="S308"/>
      <c r="T308"/>
      <c r="U308"/>
      <c r="V308"/>
      <c r="W308"/>
      <c r="X308" t="e">
        <f t="shared" si="14"/>
        <v>#N/A</v>
      </c>
      <c r="Y308"/>
      <c r="Z308"/>
      <c r="AA308"/>
      <c r="AB308" t="s">
        <v>881</v>
      </c>
      <c r="AC308"/>
      <c r="AD308"/>
      <c r="AE308"/>
    </row>
    <row r="309" spans="1:31" x14ac:dyDescent="0.2">
      <c r="A309" s="228"/>
      <c r="B309" t="s">
        <v>2094</v>
      </c>
      <c r="C309">
        <v>305</v>
      </c>
      <c r="D309" s="231" t="s">
        <v>1030</v>
      </c>
      <c r="E309" s="231" t="s">
        <v>1031</v>
      </c>
      <c r="F309" s="231" t="s">
        <v>1110</v>
      </c>
      <c r="G309" s="231" t="s">
        <v>342</v>
      </c>
      <c r="H309" s="231" t="s">
        <v>40</v>
      </c>
      <c r="I309" s="231" t="s">
        <v>81</v>
      </c>
      <c r="J309">
        <v>10305</v>
      </c>
      <c r="K309" s="231" t="s">
        <v>1032</v>
      </c>
      <c r="L309" s="231">
        <f t="shared" si="15"/>
        <v>20</v>
      </c>
      <c r="M309" s="231">
        <f t="shared" si="16"/>
        <v>0</v>
      </c>
      <c r="N309" s="231" t="s">
        <v>1575</v>
      </c>
      <c r="O309" s="231" t="s">
        <v>886</v>
      </c>
      <c r="P309" s="231" t="s">
        <v>1033</v>
      </c>
      <c r="Q309" s="231" t="s">
        <v>11</v>
      </c>
      <c r="R309" s="231"/>
      <c r="S309" s="231" t="s">
        <v>2285</v>
      </c>
      <c r="T309" s="231" t="s">
        <v>985</v>
      </c>
      <c r="U309" s="231"/>
      <c r="V309" s="231"/>
      <c r="W309" s="231" t="s">
        <v>116</v>
      </c>
      <c r="X309" s="231">
        <f t="shared" si="14"/>
        <v>4</v>
      </c>
      <c r="Y309" s="231"/>
      <c r="Z309" s="231"/>
      <c r="AA309" s="231"/>
      <c r="AB309" s="231" t="s">
        <v>881</v>
      </c>
      <c r="AC309">
        <v>1</v>
      </c>
      <c r="AD309"/>
      <c r="AE309"/>
    </row>
    <row r="310" spans="1:31" x14ac:dyDescent="0.2">
      <c r="A310" s="228"/>
      <c r="B310" t="s">
        <v>270</v>
      </c>
      <c r="C310">
        <v>306</v>
      </c>
      <c r="D310" t="s">
        <v>1034</v>
      </c>
      <c r="E310" t="s">
        <v>1035</v>
      </c>
      <c r="F310" t="s">
        <v>1111</v>
      </c>
      <c r="G310" t="s">
        <v>342</v>
      </c>
      <c r="H310" t="s">
        <v>40</v>
      </c>
      <c r="I310" t="s">
        <v>81</v>
      </c>
      <c r="J310">
        <v>10306</v>
      </c>
      <c r="K310" t="s">
        <v>1187</v>
      </c>
      <c r="L310">
        <f t="shared" si="15"/>
        <v>20</v>
      </c>
      <c r="M310">
        <f t="shared" si="16"/>
        <v>1</v>
      </c>
      <c r="N310" t="s">
        <v>1576</v>
      </c>
      <c r="O310" t="s">
        <v>886</v>
      </c>
      <c r="P310" t="s">
        <v>1056</v>
      </c>
      <c r="Q310" t="s">
        <v>11</v>
      </c>
      <c r="R310"/>
      <c r="S310" t="s">
        <v>2285</v>
      </c>
      <c r="T310" t="s">
        <v>985</v>
      </c>
      <c r="U310" t="s">
        <v>1187</v>
      </c>
      <c r="V310"/>
      <c r="W310" t="s">
        <v>125</v>
      </c>
      <c r="X310">
        <f t="shared" si="14"/>
        <v>13</v>
      </c>
      <c r="Y310"/>
      <c r="Z310"/>
      <c r="AA310"/>
      <c r="AB310" t="s">
        <v>881</v>
      </c>
      <c r="AC310">
        <v>1</v>
      </c>
      <c r="AD310"/>
      <c r="AE310"/>
    </row>
    <row r="311" spans="1:31" s="246" customFormat="1" x14ac:dyDescent="0.2">
      <c r="A311" s="244"/>
      <c r="B311" s="265" t="s">
        <v>2320</v>
      </c>
      <c r="C311" s="245">
        <v>307</v>
      </c>
      <c r="D311" s="245" t="s">
        <v>1128</v>
      </c>
      <c r="E311" s="245" t="s">
        <v>1129</v>
      </c>
      <c r="F311" s="245" t="s">
        <v>1160</v>
      </c>
      <c r="G311" s="245" t="s">
        <v>39</v>
      </c>
      <c r="H311" s="245" t="s">
        <v>40</v>
      </c>
      <c r="I311" s="245" t="s">
        <v>39</v>
      </c>
      <c r="J311" s="245">
        <v>10307</v>
      </c>
      <c r="K311" s="245" t="s">
        <v>1130</v>
      </c>
      <c r="L311" s="245">
        <f t="shared" si="15"/>
        <v>20</v>
      </c>
      <c r="M311" s="245">
        <f t="shared" si="16"/>
        <v>2</v>
      </c>
      <c r="N311" s="245" t="s">
        <v>1577</v>
      </c>
      <c r="O311" s="245" t="s">
        <v>886</v>
      </c>
      <c r="P311" s="245" t="s">
        <v>95</v>
      </c>
      <c r="Q311" s="245" t="s">
        <v>11</v>
      </c>
      <c r="R311" s="245"/>
      <c r="S311" s="245" t="s">
        <v>2285</v>
      </c>
      <c r="T311" s="245" t="s">
        <v>985</v>
      </c>
      <c r="U311" s="245"/>
      <c r="V311" s="245" t="s">
        <v>2256</v>
      </c>
      <c r="W311" s="245" t="s">
        <v>114</v>
      </c>
      <c r="X311" s="245">
        <f t="shared" si="14"/>
        <v>2</v>
      </c>
      <c r="Y311" s="245"/>
      <c r="Z311" s="245"/>
      <c r="AA311" s="245"/>
      <c r="AB311" s="245" t="s">
        <v>881</v>
      </c>
      <c r="AC311" s="265">
        <v>0</v>
      </c>
      <c r="AD311" s="245"/>
      <c r="AE311" s="245"/>
    </row>
    <row r="312" spans="1:31" s="246" customFormat="1" ht="22.5" x14ac:dyDescent="0.2">
      <c r="A312" s="244"/>
      <c r="B312" s="265" t="s">
        <v>2320</v>
      </c>
      <c r="C312" s="245">
        <v>308</v>
      </c>
      <c r="D312" s="245" t="s">
        <v>1131</v>
      </c>
      <c r="E312" s="245" t="s">
        <v>1132</v>
      </c>
      <c r="F312" s="245" t="s">
        <v>1161</v>
      </c>
      <c r="G312" s="245" t="s">
        <v>39</v>
      </c>
      <c r="H312" s="245" t="s">
        <v>40</v>
      </c>
      <c r="I312" s="245" t="s">
        <v>39</v>
      </c>
      <c r="J312" s="245">
        <v>10308</v>
      </c>
      <c r="K312" s="245" t="s">
        <v>1133</v>
      </c>
      <c r="L312" s="245">
        <f t="shared" si="15"/>
        <v>20</v>
      </c>
      <c r="M312" s="245">
        <f t="shared" si="16"/>
        <v>3</v>
      </c>
      <c r="N312" s="245" t="s">
        <v>1578</v>
      </c>
      <c r="O312" s="245" t="s">
        <v>886</v>
      </c>
      <c r="P312" s="245" t="s">
        <v>95</v>
      </c>
      <c r="Q312" s="245" t="s">
        <v>11</v>
      </c>
      <c r="R312" s="245"/>
      <c r="S312" s="245" t="s">
        <v>2285</v>
      </c>
      <c r="T312" s="245" t="s">
        <v>985</v>
      </c>
      <c r="U312" s="245"/>
      <c r="V312" s="266" t="s">
        <v>2274</v>
      </c>
      <c r="W312" s="245" t="s">
        <v>114</v>
      </c>
      <c r="X312" s="245">
        <f t="shared" si="14"/>
        <v>2</v>
      </c>
      <c r="Y312" s="245"/>
      <c r="Z312" s="245"/>
      <c r="AA312" s="245"/>
      <c r="AB312" s="245" t="s">
        <v>881</v>
      </c>
      <c r="AC312" s="265">
        <v>0</v>
      </c>
      <c r="AD312" s="245"/>
      <c r="AE312" s="245"/>
    </row>
    <row r="313" spans="1:31" s="246" customFormat="1" ht="22.5" x14ac:dyDescent="0.2">
      <c r="A313" s="244"/>
      <c r="B313" s="265" t="s">
        <v>2320</v>
      </c>
      <c r="C313" s="245">
        <v>309</v>
      </c>
      <c r="D313" s="245" t="s">
        <v>1134</v>
      </c>
      <c r="E313" s="245" t="s">
        <v>1135</v>
      </c>
      <c r="F313" s="245" t="s">
        <v>1162</v>
      </c>
      <c r="G313" s="245" t="s">
        <v>39</v>
      </c>
      <c r="H313" s="245" t="s">
        <v>40</v>
      </c>
      <c r="I313" s="245" t="s">
        <v>39</v>
      </c>
      <c r="J313" s="245">
        <v>10309</v>
      </c>
      <c r="K313" s="245" t="s">
        <v>1136</v>
      </c>
      <c r="L313" s="245">
        <f t="shared" si="15"/>
        <v>20</v>
      </c>
      <c r="M313" s="245">
        <f t="shared" si="16"/>
        <v>4</v>
      </c>
      <c r="N313" s="245" t="s">
        <v>1579</v>
      </c>
      <c r="O313" s="245" t="s">
        <v>886</v>
      </c>
      <c r="P313" s="245" t="s">
        <v>95</v>
      </c>
      <c r="Q313" s="245" t="s">
        <v>11</v>
      </c>
      <c r="R313" s="245"/>
      <c r="S313" s="245" t="s">
        <v>2285</v>
      </c>
      <c r="T313" s="245" t="s">
        <v>985</v>
      </c>
      <c r="U313" s="245"/>
      <c r="V313" s="266" t="s">
        <v>2275</v>
      </c>
      <c r="W313" s="245" t="s">
        <v>114</v>
      </c>
      <c r="X313" s="245">
        <f t="shared" si="14"/>
        <v>2</v>
      </c>
      <c r="Y313" s="245"/>
      <c r="Z313" s="245"/>
      <c r="AA313" s="245"/>
      <c r="AB313" s="245" t="s">
        <v>881</v>
      </c>
      <c r="AC313" s="265">
        <v>0</v>
      </c>
      <c r="AD313" s="245"/>
      <c r="AE313" s="245"/>
    </row>
    <row r="314" spans="1:31" s="246" customFormat="1" ht="22.5" x14ac:dyDescent="0.2">
      <c r="A314" s="244"/>
      <c r="B314" s="265" t="s">
        <v>2320</v>
      </c>
      <c r="C314" s="245">
        <v>310</v>
      </c>
      <c r="D314" s="245" t="s">
        <v>1137</v>
      </c>
      <c r="E314" s="245" t="s">
        <v>1138</v>
      </c>
      <c r="F314" s="245" t="s">
        <v>1163</v>
      </c>
      <c r="G314" s="245" t="s">
        <v>39</v>
      </c>
      <c r="H314" s="245" t="s">
        <v>40</v>
      </c>
      <c r="I314" s="245" t="s">
        <v>39</v>
      </c>
      <c r="J314" s="245">
        <v>10310</v>
      </c>
      <c r="K314" s="245" t="s">
        <v>1139</v>
      </c>
      <c r="L314" s="245">
        <f t="shared" si="15"/>
        <v>20</v>
      </c>
      <c r="M314" s="245">
        <f t="shared" si="16"/>
        <v>5</v>
      </c>
      <c r="N314" s="245" t="s">
        <v>1580</v>
      </c>
      <c r="O314" s="245" t="s">
        <v>886</v>
      </c>
      <c r="P314" s="245" t="s">
        <v>95</v>
      </c>
      <c r="Q314" s="245" t="s">
        <v>11</v>
      </c>
      <c r="R314" s="245"/>
      <c r="S314" s="245" t="s">
        <v>2285</v>
      </c>
      <c r="T314" s="245" t="s">
        <v>985</v>
      </c>
      <c r="U314" s="245"/>
      <c r="V314" s="266" t="s">
        <v>2276</v>
      </c>
      <c r="W314" s="245" t="s">
        <v>114</v>
      </c>
      <c r="X314" s="245">
        <f t="shared" si="14"/>
        <v>2</v>
      </c>
      <c r="Y314" s="245"/>
      <c r="Z314" s="245"/>
      <c r="AA314" s="245"/>
      <c r="AB314" s="245" t="s">
        <v>881</v>
      </c>
      <c r="AC314" s="265">
        <v>0</v>
      </c>
      <c r="AD314" s="245"/>
      <c r="AE314" s="245"/>
    </row>
    <row r="315" spans="1:31" s="246" customFormat="1" ht="22.5" x14ac:dyDescent="0.2">
      <c r="A315" s="244"/>
      <c r="B315" s="265" t="s">
        <v>2320</v>
      </c>
      <c r="C315" s="245">
        <v>311</v>
      </c>
      <c r="D315" s="245" t="s">
        <v>1140</v>
      </c>
      <c r="E315" s="245" t="s">
        <v>1141</v>
      </c>
      <c r="F315" s="245" t="s">
        <v>1164</v>
      </c>
      <c r="G315" s="245" t="s">
        <v>39</v>
      </c>
      <c r="H315" s="245" t="s">
        <v>40</v>
      </c>
      <c r="I315" s="245" t="s">
        <v>39</v>
      </c>
      <c r="J315" s="245">
        <v>10311</v>
      </c>
      <c r="K315" s="245" t="s">
        <v>1142</v>
      </c>
      <c r="L315" s="245">
        <f t="shared" si="15"/>
        <v>20</v>
      </c>
      <c r="M315" s="245">
        <f t="shared" si="16"/>
        <v>6</v>
      </c>
      <c r="N315" s="245" t="s">
        <v>1581</v>
      </c>
      <c r="O315" s="245" t="s">
        <v>886</v>
      </c>
      <c r="P315" s="245" t="s">
        <v>95</v>
      </c>
      <c r="Q315" s="245" t="s">
        <v>11</v>
      </c>
      <c r="R315" s="245"/>
      <c r="S315" s="245" t="s">
        <v>2285</v>
      </c>
      <c r="T315" s="245" t="s">
        <v>985</v>
      </c>
      <c r="U315" s="245"/>
      <c r="V315" s="266" t="s">
        <v>2277</v>
      </c>
      <c r="W315" s="245" t="s">
        <v>114</v>
      </c>
      <c r="X315" s="245">
        <f t="shared" si="14"/>
        <v>2</v>
      </c>
      <c r="Y315" s="245"/>
      <c r="Z315" s="245"/>
      <c r="AA315" s="245"/>
      <c r="AB315" s="245" t="s">
        <v>881</v>
      </c>
      <c r="AC315" s="265">
        <v>0</v>
      </c>
      <c r="AD315" s="245"/>
      <c r="AE315" s="245"/>
    </row>
    <row r="316" spans="1:31" s="246" customFormat="1" ht="22.5" x14ac:dyDescent="0.2">
      <c r="A316" s="244"/>
      <c r="B316" s="265" t="s">
        <v>2320</v>
      </c>
      <c r="C316" s="245">
        <v>312</v>
      </c>
      <c r="D316" s="245" t="s">
        <v>1143</v>
      </c>
      <c r="E316" s="245" t="s">
        <v>1144</v>
      </c>
      <c r="F316" s="245" t="s">
        <v>1165</v>
      </c>
      <c r="G316" s="245" t="s">
        <v>39</v>
      </c>
      <c r="H316" s="245" t="s">
        <v>40</v>
      </c>
      <c r="I316" s="245" t="s">
        <v>39</v>
      </c>
      <c r="J316" s="245">
        <v>10312</v>
      </c>
      <c r="K316" s="245" t="s">
        <v>1145</v>
      </c>
      <c r="L316" s="245">
        <f t="shared" si="15"/>
        <v>20</v>
      </c>
      <c r="M316" s="245">
        <f t="shared" si="16"/>
        <v>7</v>
      </c>
      <c r="N316" s="245" t="s">
        <v>1582</v>
      </c>
      <c r="O316" s="245" t="s">
        <v>886</v>
      </c>
      <c r="P316" s="245" t="s">
        <v>95</v>
      </c>
      <c r="Q316" s="245" t="s">
        <v>11</v>
      </c>
      <c r="R316" s="245"/>
      <c r="S316" s="245" t="s">
        <v>2285</v>
      </c>
      <c r="T316" s="245" t="s">
        <v>985</v>
      </c>
      <c r="U316" s="245"/>
      <c r="V316" s="266" t="s">
        <v>2278</v>
      </c>
      <c r="W316" s="245" t="s">
        <v>114</v>
      </c>
      <c r="X316" s="245">
        <f t="shared" si="14"/>
        <v>2</v>
      </c>
      <c r="Y316" s="245"/>
      <c r="Z316" s="245"/>
      <c r="AA316" s="245"/>
      <c r="AB316" s="245" t="s">
        <v>881</v>
      </c>
      <c r="AC316" s="265">
        <v>0</v>
      </c>
      <c r="AD316" s="245"/>
      <c r="AE316" s="245"/>
    </row>
    <row r="317" spans="1:31" s="246" customFormat="1" ht="22.5" x14ac:dyDescent="0.2">
      <c r="A317" s="244"/>
      <c r="B317" s="265" t="s">
        <v>2320</v>
      </c>
      <c r="C317" s="245">
        <v>313</v>
      </c>
      <c r="D317" s="245" t="s">
        <v>1146</v>
      </c>
      <c r="E317" s="245" t="s">
        <v>1147</v>
      </c>
      <c r="F317" s="245" t="s">
        <v>1166</v>
      </c>
      <c r="G317" s="245" t="s">
        <v>39</v>
      </c>
      <c r="H317" s="245" t="s">
        <v>40</v>
      </c>
      <c r="I317" s="245" t="s">
        <v>39</v>
      </c>
      <c r="J317" s="245">
        <v>10313</v>
      </c>
      <c r="K317" s="245" t="s">
        <v>1148</v>
      </c>
      <c r="L317" s="245">
        <f t="shared" si="15"/>
        <v>20</v>
      </c>
      <c r="M317" s="245">
        <f t="shared" si="16"/>
        <v>8</v>
      </c>
      <c r="N317" s="245" t="s">
        <v>1567</v>
      </c>
      <c r="O317" s="245" t="s">
        <v>886</v>
      </c>
      <c r="P317" s="245" t="s">
        <v>95</v>
      </c>
      <c r="Q317" s="245" t="s">
        <v>11</v>
      </c>
      <c r="R317" s="245"/>
      <c r="S317" s="245" t="s">
        <v>2285</v>
      </c>
      <c r="T317" s="245" t="s">
        <v>985</v>
      </c>
      <c r="U317" s="245"/>
      <c r="V317" s="266" t="s">
        <v>2279</v>
      </c>
      <c r="W317" s="245" t="s">
        <v>114</v>
      </c>
      <c r="X317" s="245">
        <f t="shared" si="14"/>
        <v>2</v>
      </c>
      <c r="Y317" s="245"/>
      <c r="Z317" s="245"/>
      <c r="AA317" s="245"/>
      <c r="AB317" s="245" t="s">
        <v>881</v>
      </c>
      <c r="AC317" s="265">
        <v>0</v>
      </c>
      <c r="AD317" s="245"/>
      <c r="AE317" s="245"/>
    </row>
    <row r="318" spans="1:31" s="246" customFormat="1" ht="22.5" x14ac:dyDescent="0.2">
      <c r="A318" s="244"/>
      <c r="B318" s="265" t="s">
        <v>2320</v>
      </c>
      <c r="C318" s="245">
        <v>314</v>
      </c>
      <c r="D318" s="245" t="s">
        <v>1149</v>
      </c>
      <c r="E318" s="245" t="s">
        <v>1150</v>
      </c>
      <c r="F318" s="245" t="s">
        <v>1167</v>
      </c>
      <c r="G318" s="245" t="s">
        <v>39</v>
      </c>
      <c r="H318" s="245" t="s">
        <v>40</v>
      </c>
      <c r="I318" s="245" t="s">
        <v>39</v>
      </c>
      <c r="J318" s="245">
        <v>10314</v>
      </c>
      <c r="K318" s="245" t="s">
        <v>1151</v>
      </c>
      <c r="L318" s="245">
        <f t="shared" si="15"/>
        <v>20</v>
      </c>
      <c r="M318" s="245">
        <f t="shared" si="16"/>
        <v>9</v>
      </c>
      <c r="N318" s="245" t="s">
        <v>1568</v>
      </c>
      <c r="O318" s="245" t="s">
        <v>886</v>
      </c>
      <c r="P318" s="245" t="s">
        <v>95</v>
      </c>
      <c r="Q318" s="245" t="s">
        <v>11</v>
      </c>
      <c r="R318" s="245"/>
      <c r="S318" s="245" t="s">
        <v>2285</v>
      </c>
      <c r="T318" s="245" t="s">
        <v>985</v>
      </c>
      <c r="U318" s="245"/>
      <c r="V318" s="266" t="s">
        <v>2280</v>
      </c>
      <c r="W318" s="245" t="s">
        <v>114</v>
      </c>
      <c r="X318" s="245">
        <f t="shared" si="14"/>
        <v>2</v>
      </c>
      <c r="Y318" s="245"/>
      <c r="Z318" s="245"/>
      <c r="AA318" s="245"/>
      <c r="AB318" s="245" t="s">
        <v>881</v>
      </c>
      <c r="AC318" s="265">
        <v>0</v>
      </c>
      <c r="AD318" s="245"/>
      <c r="AE318" s="245"/>
    </row>
    <row r="319" spans="1:31" x14ac:dyDescent="0.2">
      <c r="A319" s="228"/>
      <c r="B319" t="s">
        <v>100</v>
      </c>
      <c r="C319">
        <v>315</v>
      </c>
      <c r="D319"/>
      <c r="E319"/>
      <c r="F319"/>
      <c r="G319"/>
      <c r="H319"/>
      <c r="I319"/>
      <c r="J319">
        <v>10315</v>
      </c>
      <c r="K319"/>
      <c r="L319">
        <f t="shared" si="15"/>
        <v>20</v>
      </c>
      <c r="M319">
        <f t="shared" si="16"/>
        <v>10</v>
      </c>
      <c r="N319" t="s">
        <v>1569</v>
      </c>
      <c r="O319" t="s">
        <v>886</v>
      </c>
      <c r="P319"/>
      <c r="Q319"/>
      <c r="R319"/>
      <c r="S319"/>
      <c r="T319"/>
      <c r="U319"/>
      <c r="V319"/>
      <c r="W319"/>
      <c r="X319" t="e">
        <f t="shared" si="14"/>
        <v>#N/A</v>
      </c>
      <c r="Y319"/>
      <c r="Z319"/>
      <c r="AA319"/>
      <c r="AB319" t="s">
        <v>881</v>
      </c>
      <c r="AC319"/>
      <c r="AD319"/>
      <c r="AE319"/>
    </row>
    <row r="320" spans="1:31" x14ac:dyDescent="0.2">
      <c r="A320" s="228"/>
      <c r="B320" t="s">
        <v>2063</v>
      </c>
      <c r="C320">
        <v>316</v>
      </c>
      <c r="D320" t="s">
        <v>739</v>
      </c>
      <c r="E320" t="s">
        <v>736</v>
      </c>
      <c r="F320" t="s">
        <v>2064</v>
      </c>
      <c r="G320" t="s">
        <v>342</v>
      </c>
      <c r="H320" t="s">
        <v>40</v>
      </c>
      <c r="I320" t="s">
        <v>39</v>
      </c>
      <c r="J320">
        <v>10316</v>
      </c>
      <c r="K320" t="s">
        <v>737</v>
      </c>
      <c r="L320">
        <f t="shared" si="15"/>
        <v>20</v>
      </c>
      <c r="M320">
        <f t="shared" si="16"/>
        <v>11</v>
      </c>
      <c r="N320" t="s">
        <v>1570</v>
      </c>
      <c r="O320" t="s">
        <v>886</v>
      </c>
      <c r="P320" t="s">
        <v>738</v>
      </c>
      <c r="Q320" t="s">
        <v>11</v>
      </c>
      <c r="R320"/>
      <c r="S320" t="s">
        <v>2285</v>
      </c>
      <c r="T320" t="s">
        <v>985</v>
      </c>
      <c r="U320"/>
      <c r="V320"/>
      <c r="W320" t="s">
        <v>125</v>
      </c>
      <c r="X320">
        <f t="shared" si="14"/>
        <v>13</v>
      </c>
      <c r="Y320"/>
      <c r="Z320"/>
      <c r="AA320"/>
      <c r="AB320" t="s">
        <v>881</v>
      </c>
      <c r="AC320">
        <v>1</v>
      </c>
      <c r="AD320"/>
      <c r="AE320"/>
    </row>
    <row r="321" spans="1:31" x14ac:dyDescent="0.2">
      <c r="A321" s="228"/>
      <c r="B321" t="s">
        <v>2063</v>
      </c>
      <c r="C321">
        <v>317</v>
      </c>
      <c r="D321" t="s">
        <v>743</v>
      </c>
      <c r="E321" t="s">
        <v>740</v>
      </c>
      <c r="F321" t="s">
        <v>2065</v>
      </c>
      <c r="G321" t="s">
        <v>342</v>
      </c>
      <c r="H321" t="s">
        <v>40</v>
      </c>
      <c r="I321" t="s">
        <v>39</v>
      </c>
      <c r="J321">
        <v>10317</v>
      </c>
      <c r="K321" t="s">
        <v>741</v>
      </c>
      <c r="L321">
        <f t="shared" si="15"/>
        <v>20</v>
      </c>
      <c r="M321">
        <f t="shared" si="16"/>
        <v>12</v>
      </c>
      <c r="N321" t="s">
        <v>1571</v>
      </c>
      <c r="O321" t="s">
        <v>886</v>
      </c>
      <c r="P321" t="s">
        <v>742</v>
      </c>
      <c r="Q321" t="s">
        <v>11</v>
      </c>
      <c r="R321"/>
      <c r="S321" t="s">
        <v>2285</v>
      </c>
      <c r="T321" t="s">
        <v>985</v>
      </c>
      <c r="U321"/>
      <c r="V321"/>
      <c r="W321" t="s">
        <v>125</v>
      </c>
      <c r="X321">
        <f t="shared" si="14"/>
        <v>13</v>
      </c>
      <c r="Y321"/>
      <c r="Z321"/>
      <c r="AA321"/>
      <c r="AB321" t="s">
        <v>881</v>
      </c>
      <c r="AC321">
        <v>1</v>
      </c>
      <c r="AD321"/>
      <c r="AE321"/>
    </row>
    <row r="322" spans="1:31" x14ac:dyDescent="0.2">
      <c r="A322" s="228"/>
      <c r="B322" t="s">
        <v>84</v>
      </c>
      <c r="C322">
        <v>318</v>
      </c>
      <c r="D322" t="s">
        <v>747</v>
      </c>
      <c r="E322" t="s">
        <v>744</v>
      </c>
      <c r="F322" t="s">
        <v>1193</v>
      </c>
      <c r="G322" t="s">
        <v>342</v>
      </c>
      <c r="H322" t="s">
        <v>40</v>
      </c>
      <c r="I322" t="s">
        <v>39</v>
      </c>
      <c r="J322">
        <v>10318</v>
      </c>
      <c r="K322" t="s">
        <v>745</v>
      </c>
      <c r="L322">
        <f t="shared" si="15"/>
        <v>20</v>
      </c>
      <c r="M322">
        <f t="shared" si="16"/>
        <v>13</v>
      </c>
      <c r="N322" t="s">
        <v>1572</v>
      </c>
      <c r="O322" t="s">
        <v>886</v>
      </c>
      <c r="P322" t="s">
        <v>746</v>
      </c>
      <c r="Q322" t="s">
        <v>11</v>
      </c>
      <c r="R322"/>
      <c r="S322" t="s">
        <v>2285</v>
      </c>
      <c r="T322" t="s">
        <v>985</v>
      </c>
      <c r="U322"/>
      <c r="V322"/>
      <c r="W322" t="s">
        <v>125</v>
      </c>
      <c r="X322">
        <f t="shared" si="14"/>
        <v>13</v>
      </c>
      <c r="Y322"/>
      <c r="Z322"/>
      <c r="AA322"/>
      <c r="AB322" t="s">
        <v>881</v>
      </c>
      <c r="AC322">
        <v>1</v>
      </c>
      <c r="AD322"/>
      <c r="AE322"/>
    </row>
    <row r="323" spans="1:31" x14ac:dyDescent="0.2">
      <c r="A323" s="228"/>
      <c r="B323" t="s">
        <v>2063</v>
      </c>
      <c r="C323">
        <v>319</v>
      </c>
      <c r="D323" t="s">
        <v>751</v>
      </c>
      <c r="E323" t="s">
        <v>748</v>
      </c>
      <c r="F323" t="s">
        <v>2066</v>
      </c>
      <c r="G323" t="s">
        <v>342</v>
      </c>
      <c r="H323" t="s">
        <v>40</v>
      </c>
      <c r="I323" t="s">
        <v>39</v>
      </c>
      <c r="J323">
        <v>10319</v>
      </c>
      <c r="K323" t="s">
        <v>749</v>
      </c>
      <c r="L323">
        <f t="shared" si="15"/>
        <v>20</v>
      </c>
      <c r="M323">
        <f t="shared" si="16"/>
        <v>14</v>
      </c>
      <c r="N323" t="s">
        <v>1573</v>
      </c>
      <c r="O323" t="s">
        <v>886</v>
      </c>
      <c r="P323" t="s">
        <v>750</v>
      </c>
      <c r="Q323" t="s">
        <v>11</v>
      </c>
      <c r="R323"/>
      <c r="S323" t="s">
        <v>2285</v>
      </c>
      <c r="T323" t="s">
        <v>985</v>
      </c>
      <c r="U323"/>
      <c r="V323"/>
      <c r="W323" t="s">
        <v>125</v>
      </c>
      <c r="X323">
        <f t="shared" si="14"/>
        <v>13</v>
      </c>
      <c r="Y323"/>
      <c r="Z323"/>
      <c r="AA323"/>
      <c r="AB323" t="s">
        <v>881</v>
      </c>
      <c r="AC323">
        <v>1</v>
      </c>
      <c r="AD323"/>
      <c r="AE323"/>
    </row>
    <row r="324" spans="1:31" x14ac:dyDescent="0.2">
      <c r="A324" s="228"/>
      <c r="B324" t="s">
        <v>100</v>
      </c>
      <c r="C324">
        <v>320</v>
      </c>
      <c r="D324" t="s">
        <v>755</v>
      </c>
      <c r="E324" t="s">
        <v>752</v>
      </c>
      <c r="F324" t="s">
        <v>970</v>
      </c>
      <c r="G324" t="s">
        <v>342</v>
      </c>
      <c r="H324" t="s">
        <v>40</v>
      </c>
      <c r="I324" t="s">
        <v>80</v>
      </c>
      <c r="J324">
        <v>10320</v>
      </c>
      <c r="K324" t="s">
        <v>753</v>
      </c>
      <c r="L324">
        <f t="shared" si="15"/>
        <v>20</v>
      </c>
      <c r="M324">
        <f t="shared" si="16"/>
        <v>15</v>
      </c>
      <c r="N324" t="s">
        <v>1574</v>
      </c>
      <c r="O324" t="s">
        <v>886</v>
      </c>
      <c r="P324" t="s">
        <v>754</v>
      </c>
      <c r="Q324" t="s">
        <v>11</v>
      </c>
      <c r="R324"/>
      <c r="S324" t="s">
        <v>2285</v>
      </c>
      <c r="T324" t="s">
        <v>985</v>
      </c>
      <c r="U324"/>
      <c r="V324"/>
      <c r="W324" t="s">
        <v>125</v>
      </c>
      <c r="X324">
        <f t="shared" si="14"/>
        <v>13</v>
      </c>
      <c r="Y324"/>
      <c r="Z324"/>
      <c r="AA324"/>
      <c r="AB324" t="s">
        <v>881</v>
      </c>
      <c r="AC324">
        <v>1</v>
      </c>
      <c r="AD324"/>
      <c r="AE324"/>
    </row>
    <row r="325" spans="1:31" x14ac:dyDescent="0.2">
      <c r="A325" s="228"/>
      <c r="B325" t="s">
        <v>100</v>
      </c>
      <c r="C325">
        <v>321</v>
      </c>
      <c r="D325" t="s">
        <v>759</v>
      </c>
      <c r="E325" t="s">
        <v>756</v>
      </c>
      <c r="F325" t="s">
        <v>971</v>
      </c>
      <c r="G325" t="s">
        <v>342</v>
      </c>
      <c r="H325" t="s">
        <v>40</v>
      </c>
      <c r="I325" t="s">
        <v>80</v>
      </c>
      <c r="J325">
        <v>10321</v>
      </c>
      <c r="K325" t="s">
        <v>757</v>
      </c>
      <c r="L325">
        <f t="shared" si="15"/>
        <v>21</v>
      </c>
      <c r="M325">
        <f t="shared" si="16"/>
        <v>0</v>
      </c>
      <c r="N325" t="s">
        <v>1591</v>
      </c>
      <c r="O325" t="s">
        <v>886</v>
      </c>
      <c r="P325" t="s">
        <v>758</v>
      </c>
      <c r="Q325" t="s">
        <v>11</v>
      </c>
      <c r="R325"/>
      <c r="S325" t="s">
        <v>2285</v>
      </c>
      <c r="T325" t="s">
        <v>985</v>
      </c>
      <c r="U325"/>
      <c r="V325"/>
      <c r="W325" t="s">
        <v>125</v>
      </c>
      <c r="X325">
        <f t="shared" si="14"/>
        <v>13</v>
      </c>
      <c r="Y325"/>
      <c r="Z325"/>
      <c r="AA325"/>
      <c r="AB325" t="s">
        <v>881</v>
      </c>
      <c r="AC325">
        <v>1</v>
      </c>
      <c r="AD325"/>
      <c r="AE325"/>
    </row>
    <row r="326" spans="1:31" x14ac:dyDescent="0.2">
      <c r="A326" s="228"/>
      <c r="B326" t="s">
        <v>100</v>
      </c>
      <c r="C326">
        <v>322</v>
      </c>
      <c r="D326" t="s">
        <v>759</v>
      </c>
      <c r="E326" t="s">
        <v>756</v>
      </c>
      <c r="F326" t="s">
        <v>971</v>
      </c>
      <c r="G326" t="s">
        <v>342</v>
      </c>
      <c r="H326" t="s">
        <v>40</v>
      </c>
      <c r="I326" t="s">
        <v>80</v>
      </c>
      <c r="J326">
        <v>10322</v>
      </c>
      <c r="K326" t="s">
        <v>760</v>
      </c>
      <c r="L326">
        <f t="shared" si="15"/>
        <v>21</v>
      </c>
      <c r="M326">
        <f t="shared" si="16"/>
        <v>1</v>
      </c>
      <c r="N326" t="s">
        <v>1592</v>
      </c>
      <c r="O326" t="s">
        <v>886</v>
      </c>
      <c r="P326" t="s">
        <v>761</v>
      </c>
      <c r="Q326" t="s">
        <v>11</v>
      </c>
      <c r="R326"/>
      <c r="S326" t="s">
        <v>2285</v>
      </c>
      <c r="T326" t="s">
        <v>985</v>
      </c>
      <c r="U326"/>
      <c r="V326"/>
      <c r="W326" t="s">
        <v>125</v>
      </c>
      <c r="X326">
        <f t="shared" ref="X326:X389" si="17">VLOOKUP(W326,$W$808:$X$838,2,FALSE)</f>
        <v>13</v>
      </c>
      <c r="Y326"/>
      <c r="Z326"/>
      <c r="AA326"/>
      <c r="AB326" t="s">
        <v>881</v>
      </c>
      <c r="AC326">
        <v>1</v>
      </c>
      <c r="AD326"/>
      <c r="AE326"/>
    </row>
    <row r="327" spans="1:31" x14ac:dyDescent="0.2">
      <c r="A327" s="228"/>
      <c r="B327" t="s">
        <v>100</v>
      </c>
      <c r="C327">
        <v>323</v>
      </c>
      <c r="D327" t="s">
        <v>759</v>
      </c>
      <c r="E327" t="s">
        <v>756</v>
      </c>
      <c r="F327" t="s">
        <v>971</v>
      </c>
      <c r="G327" t="s">
        <v>342</v>
      </c>
      <c r="H327" t="s">
        <v>40</v>
      </c>
      <c r="I327" t="s">
        <v>80</v>
      </c>
      <c r="J327">
        <v>10323</v>
      </c>
      <c r="K327" t="s">
        <v>762</v>
      </c>
      <c r="L327">
        <f t="shared" si="15"/>
        <v>21</v>
      </c>
      <c r="M327">
        <f t="shared" si="16"/>
        <v>2</v>
      </c>
      <c r="N327" t="s">
        <v>1593</v>
      </c>
      <c r="O327" t="s">
        <v>886</v>
      </c>
      <c r="P327" t="s">
        <v>763</v>
      </c>
      <c r="Q327" t="s">
        <v>11</v>
      </c>
      <c r="R327"/>
      <c r="S327" t="s">
        <v>2285</v>
      </c>
      <c r="T327" t="s">
        <v>985</v>
      </c>
      <c r="U327"/>
      <c r="V327"/>
      <c r="W327" t="s">
        <v>125</v>
      </c>
      <c r="X327">
        <f t="shared" si="17"/>
        <v>13</v>
      </c>
      <c r="Y327"/>
      <c r="Z327"/>
      <c r="AA327"/>
      <c r="AB327" t="s">
        <v>881</v>
      </c>
      <c r="AC327">
        <v>1</v>
      </c>
      <c r="AD327"/>
      <c r="AE327"/>
    </row>
    <row r="328" spans="1:31" x14ac:dyDescent="0.2">
      <c r="A328" s="228"/>
      <c r="B328" t="s">
        <v>100</v>
      </c>
      <c r="C328">
        <v>324</v>
      </c>
      <c r="D328" t="s">
        <v>759</v>
      </c>
      <c r="E328" t="s">
        <v>756</v>
      </c>
      <c r="F328" t="s">
        <v>971</v>
      </c>
      <c r="G328" t="s">
        <v>342</v>
      </c>
      <c r="H328" t="s">
        <v>40</v>
      </c>
      <c r="I328" t="s">
        <v>80</v>
      </c>
      <c r="J328">
        <v>10324</v>
      </c>
      <c r="K328" t="s">
        <v>764</v>
      </c>
      <c r="L328">
        <f t="shared" si="15"/>
        <v>21</v>
      </c>
      <c r="M328">
        <f t="shared" si="16"/>
        <v>3</v>
      </c>
      <c r="N328" t="s">
        <v>1594</v>
      </c>
      <c r="O328" t="s">
        <v>886</v>
      </c>
      <c r="P328" t="s">
        <v>765</v>
      </c>
      <c r="Q328" t="s">
        <v>11</v>
      </c>
      <c r="R328"/>
      <c r="S328" t="s">
        <v>2285</v>
      </c>
      <c r="T328" t="s">
        <v>985</v>
      </c>
      <c r="U328"/>
      <c r="V328"/>
      <c r="W328" t="s">
        <v>125</v>
      </c>
      <c r="X328">
        <f t="shared" si="17"/>
        <v>13</v>
      </c>
      <c r="Y328"/>
      <c r="Z328"/>
      <c r="AA328"/>
      <c r="AB328" t="s">
        <v>881</v>
      </c>
      <c r="AC328">
        <v>1</v>
      </c>
      <c r="AD328"/>
      <c r="AE328"/>
    </row>
    <row r="329" spans="1:31" x14ac:dyDescent="0.2">
      <c r="A329" s="228"/>
      <c r="B329" t="s">
        <v>100</v>
      </c>
      <c r="C329">
        <v>325</v>
      </c>
      <c r="D329" t="s">
        <v>759</v>
      </c>
      <c r="E329" t="s">
        <v>756</v>
      </c>
      <c r="F329" t="s">
        <v>971</v>
      </c>
      <c r="G329" t="s">
        <v>342</v>
      </c>
      <c r="H329" t="s">
        <v>40</v>
      </c>
      <c r="I329" t="s">
        <v>80</v>
      </c>
      <c r="J329">
        <v>10325</v>
      </c>
      <c r="K329" t="s">
        <v>766</v>
      </c>
      <c r="L329">
        <f t="shared" si="15"/>
        <v>21</v>
      </c>
      <c r="M329">
        <f t="shared" si="16"/>
        <v>4</v>
      </c>
      <c r="N329" t="s">
        <v>1595</v>
      </c>
      <c r="O329" t="s">
        <v>886</v>
      </c>
      <c r="P329" t="s">
        <v>767</v>
      </c>
      <c r="Q329" t="s">
        <v>11</v>
      </c>
      <c r="R329"/>
      <c r="S329" t="s">
        <v>2285</v>
      </c>
      <c r="T329" t="s">
        <v>985</v>
      </c>
      <c r="U329"/>
      <c r="V329"/>
      <c r="W329" t="s">
        <v>125</v>
      </c>
      <c r="X329">
        <f t="shared" si="17"/>
        <v>13</v>
      </c>
      <c r="Y329"/>
      <c r="Z329"/>
      <c r="AA329"/>
      <c r="AB329" t="s">
        <v>881</v>
      </c>
      <c r="AC329">
        <v>1</v>
      </c>
      <c r="AD329"/>
      <c r="AE329"/>
    </row>
    <row r="330" spans="1:31" x14ac:dyDescent="0.2">
      <c r="A330" s="228"/>
      <c r="B330" t="s">
        <v>100</v>
      </c>
      <c r="C330">
        <v>326</v>
      </c>
      <c r="D330" t="s">
        <v>759</v>
      </c>
      <c r="E330" t="s">
        <v>756</v>
      </c>
      <c r="F330" t="s">
        <v>971</v>
      </c>
      <c r="G330" t="s">
        <v>342</v>
      </c>
      <c r="H330" t="s">
        <v>40</v>
      </c>
      <c r="I330" t="s">
        <v>80</v>
      </c>
      <c r="J330">
        <v>10326</v>
      </c>
      <c r="K330" t="s">
        <v>768</v>
      </c>
      <c r="L330">
        <f t="shared" si="15"/>
        <v>21</v>
      </c>
      <c r="M330">
        <f t="shared" si="16"/>
        <v>5</v>
      </c>
      <c r="N330" t="s">
        <v>1596</v>
      </c>
      <c r="O330" t="s">
        <v>886</v>
      </c>
      <c r="P330" t="s">
        <v>769</v>
      </c>
      <c r="Q330" t="s">
        <v>11</v>
      </c>
      <c r="R330"/>
      <c r="S330" t="s">
        <v>2285</v>
      </c>
      <c r="T330" t="s">
        <v>985</v>
      </c>
      <c r="U330"/>
      <c r="V330"/>
      <c r="W330" t="s">
        <v>125</v>
      </c>
      <c r="X330">
        <f t="shared" si="17"/>
        <v>13</v>
      </c>
      <c r="Y330"/>
      <c r="Z330"/>
      <c r="AA330"/>
      <c r="AB330" t="s">
        <v>881</v>
      </c>
      <c r="AC330">
        <v>1</v>
      </c>
      <c r="AD330"/>
      <c r="AE330"/>
    </row>
    <row r="331" spans="1:31" x14ac:dyDescent="0.2">
      <c r="A331" s="228"/>
      <c r="B331" t="s">
        <v>100</v>
      </c>
      <c r="C331">
        <v>327</v>
      </c>
      <c r="D331" t="s">
        <v>773</v>
      </c>
      <c r="E331" t="s">
        <v>770</v>
      </c>
      <c r="F331" t="s">
        <v>972</v>
      </c>
      <c r="G331" t="s">
        <v>342</v>
      </c>
      <c r="H331" t="s">
        <v>40</v>
      </c>
      <c r="I331" t="s">
        <v>80</v>
      </c>
      <c r="J331">
        <v>10327</v>
      </c>
      <c r="K331" t="s">
        <v>771</v>
      </c>
      <c r="L331">
        <f t="shared" si="15"/>
        <v>21</v>
      </c>
      <c r="M331">
        <f t="shared" si="16"/>
        <v>6</v>
      </c>
      <c r="N331" t="s">
        <v>1597</v>
      </c>
      <c r="O331" t="s">
        <v>886</v>
      </c>
      <c r="P331" t="s">
        <v>772</v>
      </c>
      <c r="Q331" t="s">
        <v>11</v>
      </c>
      <c r="R331"/>
      <c r="S331" t="s">
        <v>2285</v>
      </c>
      <c r="T331" t="s">
        <v>985</v>
      </c>
      <c r="U331"/>
      <c r="V331"/>
      <c r="W331" t="s">
        <v>125</v>
      </c>
      <c r="X331">
        <f t="shared" si="17"/>
        <v>13</v>
      </c>
      <c r="Y331"/>
      <c r="Z331"/>
      <c r="AA331"/>
      <c r="AB331" t="s">
        <v>881</v>
      </c>
      <c r="AC331">
        <v>1</v>
      </c>
      <c r="AD331"/>
      <c r="AE331"/>
    </row>
    <row r="332" spans="1:31" x14ac:dyDescent="0.2">
      <c r="A332" s="228"/>
      <c r="B332" t="s">
        <v>100</v>
      </c>
      <c r="C332">
        <v>328</v>
      </c>
      <c r="D332" t="s">
        <v>777</v>
      </c>
      <c r="E332" t="s">
        <v>774</v>
      </c>
      <c r="F332" t="s">
        <v>973</v>
      </c>
      <c r="G332" t="s">
        <v>342</v>
      </c>
      <c r="H332" t="s">
        <v>40</v>
      </c>
      <c r="I332" t="s">
        <v>80</v>
      </c>
      <c r="J332">
        <v>10328</v>
      </c>
      <c r="K332" t="s">
        <v>775</v>
      </c>
      <c r="L332">
        <f t="shared" si="15"/>
        <v>21</v>
      </c>
      <c r="M332">
        <f t="shared" si="16"/>
        <v>7</v>
      </c>
      <c r="N332" t="s">
        <v>1598</v>
      </c>
      <c r="O332" t="s">
        <v>886</v>
      </c>
      <c r="P332" t="s">
        <v>776</v>
      </c>
      <c r="Q332" t="s">
        <v>11</v>
      </c>
      <c r="R332"/>
      <c r="S332" t="s">
        <v>2285</v>
      </c>
      <c r="T332" t="s">
        <v>985</v>
      </c>
      <c r="U332"/>
      <c r="V332"/>
      <c r="W332" t="s">
        <v>125</v>
      </c>
      <c r="X332">
        <f t="shared" si="17"/>
        <v>13</v>
      </c>
      <c r="Y332"/>
      <c r="Z332"/>
      <c r="AA332"/>
      <c r="AB332" t="s">
        <v>881</v>
      </c>
      <c r="AC332">
        <v>1</v>
      </c>
      <c r="AD332"/>
      <c r="AE332"/>
    </row>
    <row r="333" spans="1:31" x14ac:dyDescent="0.2">
      <c r="A333" s="228"/>
      <c r="B333" t="s">
        <v>100</v>
      </c>
      <c r="C333">
        <v>329</v>
      </c>
      <c r="D333" t="s">
        <v>777</v>
      </c>
      <c r="E333" t="s">
        <v>774</v>
      </c>
      <c r="F333" t="s">
        <v>973</v>
      </c>
      <c r="G333" t="s">
        <v>342</v>
      </c>
      <c r="H333" t="s">
        <v>40</v>
      </c>
      <c r="I333" t="s">
        <v>80</v>
      </c>
      <c r="J333">
        <v>10329</v>
      </c>
      <c r="K333" t="s">
        <v>778</v>
      </c>
      <c r="L333">
        <f t="shared" si="15"/>
        <v>21</v>
      </c>
      <c r="M333">
        <f t="shared" si="16"/>
        <v>8</v>
      </c>
      <c r="N333" t="s">
        <v>1583</v>
      </c>
      <c r="O333" t="s">
        <v>886</v>
      </c>
      <c r="P333" t="s">
        <v>779</v>
      </c>
      <c r="Q333" t="s">
        <v>11</v>
      </c>
      <c r="R333"/>
      <c r="S333" t="s">
        <v>2285</v>
      </c>
      <c r="T333" t="s">
        <v>985</v>
      </c>
      <c r="U333"/>
      <c r="V333"/>
      <c r="W333" t="s">
        <v>125</v>
      </c>
      <c r="X333">
        <f t="shared" si="17"/>
        <v>13</v>
      </c>
      <c r="Y333"/>
      <c r="Z333"/>
      <c r="AA333"/>
      <c r="AB333" t="s">
        <v>881</v>
      </c>
      <c r="AC333">
        <v>1</v>
      </c>
      <c r="AD333"/>
      <c r="AE333"/>
    </row>
    <row r="334" spans="1:31" x14ac:dyDescent="0.2">
      <c r="A334" s="228"/>
      <c r="B334" t="s">
        <v>100</v>
      </c>
      <c r="C334">
        <v>330</v>
      </c>
      <c r="D334" t="s">
        <v>777</v>
      </c>
      <c r="E334" t="s">
        <v>774</v>
      </c>
      <c r="F334" t="s">
        <v>973</v>
      </c>
      <c r="G334" t="s">
        <v>342</v>
      </c>
      <c r="H334" t="s">
        <v>40</v>
      </c>
      <c r="I334" t="s">
        <v>80</v>
      </c>
      <c r="J334">
        <v>10330</v>
      </c>
      <c r="K334" t="s">
        <v>780</v>
      </c>
      <c r="L334">
        <f t="shared" si="15"/>
        <v>21</v>
      </c>
      <c r="M334">
        <f t="shared" si="16"/>
        <v>9</v>
      </c>
      <c r="N334" t="s">
        <v>1584</v>
      </c>
      <c r="O334" t="s">
        <v>886</v>
      </c>
      <c r="P334" t="s">
        <v>781</v>
      </c>
      <c r="Q334" t="s">
        <v>11</v>
      </c>
      <c r="R334"/>
      <c r="S334" t="s">
        <v>2285</v>
      </c>
      <c r="T334" t="s">
        <v>985</v>
      </c>
      <c r="U334"/>
      <c r="V334"/>
      <c r="W334" t="s">
        <v>125</v>
      </c>
      <c r="X334">
        <f t="shared" si="17"/>
        <v>13</v>
      </c>
      <c r="Y334"/>
      <c r="Z334"/>
      <c r="AA334"/>
      <c r="AB334" t="s">
        <v>881</v>
      </c>
      <c r="AC334">
        <v>1</v>
      </c>
      <c r="AD334"/>
      <c r="AE334"/>
    </row>
    <row r="335" spans="1:31" x14ac:dyDescent="0.2">
      <c r="A335" s="228"/>
      <c r="B335" t="s">
        <v>100</v>
      </c>
      <c r="C335">
        <v>331</v>
      </c>
      <c r="D335" t="s">
        <v>777</v>
      </c>
      <c r="E335" t="s">
        <v>774</v>
      </c>
      <c r="F335" t="s">
        <v>973</v>
      </c>
      <c r="G335" t="s">
        <v>342</v>
      </c>
      <c r="H335" t="s">
        <v>40</v>
      </c>
      <c r="I335" t="s">
        <v>80</v>
      </c>
      <c r="J335">
        <v>10331</v>
      </c>
      <c r="K335" t="s">
        <v>782</v>
      </c>
      <c r="L335">
        <f t="shared" si="15"/>
        <v>21</v>
      </c>
      <c r="M335">
        <f t="shared" si="16"/>
        <v>10</v>
      </c>
      <c r="N335" t="s">
        <v>1585</v>
      </c>
      <c r="O335" t="s">
        <v>886</v>
      </c>
      <c r="P335" t="s">
        <v>783</v>
      </c>
      <c r="Q335" t="s">
        <v>11</v>
      </c>
      <c r="R335"/>
      <c r="S335" t="s">
        <v>2285</v>
      </c>
      <c r="T335" t="s">
        <v>985</v>
      </c>
      <c r="U335"/>
      <c r="V335"/>
      <c r="W335" t="s">
        <v>125</v>
      </c>
      <c r="X335">
        <f t="shared" si="17"/>
        <v>13</v>
      </c>
      <c r="Y335"/>
      <c r="Z335"/>
      <c r="AA335"/>
      <c r="AB335" t="s">
        <v>881</v>
      </c>
      <c r="AC335">
        <v>1</v>
      </c>
      <c r="AD335"/>
      <c r="AE335"/>
    </row>
    <row r="336" spans="1:31" x14ac:dyDescent="0.2">
      <c r="A336" s="228"/>
      <c r="B336" t="s">
        <v>100</v>
      </c>
      <c r="C336">
        <v>332</v>
      </c>
      <c r="D336" t="s">
        <v>777</v>
      </c>
      <c r="E336" t="s">
        <v>774</v>
      </c>
      <c r="F336" t="s">
        <v>973</v>
      </c>
      <c r="G336" t="s">
        <v>342</v>
      </c>
      <c r="H336" t="s">
        <v>40</v>
      </c>
      <c r="I336" t="s">
        <v>80</v>
      </c>
      <c r="J336">
        <v>10332</v>
      </c>
      <c r="K336" t="s">
        <v>784</v>
      </c>
      <c r="L336">
        <f t="shared" si="15"/>
        <v>21</v>
      </c>
      <c r="M336">
        <f t="shared" si="16"/>
        <v>11</v>
      </c>
      <c r="N336" t="s">
        <v>1586</v>
      </c>
      <c r="O336" t="s">
        <v>886</v>
      </c>
      <c r="P336" t="s">
        <v>785</v>
      </c>
      <c r="Q336" t="s">
        <v>11</v>
      </c>
      <c r="R336"/>
      <c r="S336" t="s">
        <v>2285</v>
      </c>
      <c r="T336" t="s">
        <v>985</v>
      </c>
      <c r="U336"/>
      <c r="V336"/>
      <c r="W336" t="s">
        <v>125</v>
      </c>
      <c r="X336">
        <f t="shared" si="17"/>
        <v>13</v>
      </c>
      <c r="Y336"/>
      <c r="Z336"/>
      <c r="AA336"/>
      <c r="AB336" t="s">
        <v>881</v>
      </c>
      <c r="AC336">
        <v>1</v>
      </c>
      <c r="AD336"/>
      <c r="AE336"/>
    </row>
    <row r="337" spans="1:31" x14ac:dyDescent="0.2">
      <c r="A337" s="228"/>
      <c r="B337" t="s">
        <v>100</v>
      </c>
      <c r="C337">
        <v>333</v>
      </c>
      <c r="D337" t="s">
        <v>777</v>
      </c>
      <c r="E337" t="s">
        <v>774</v>
      </c>
      <c r="F337" t="s">
        <v>973</v>
      </c>
      <c r="G337" t="s">
        <v>342</v>
      </c>
      <c r="H337" t="s">
        <v>40</v>
      </c>
      <c r="I337" t="s">
        <v>80</v>
      </c>
      <c r="J337">
        <v>10333</v>
      </c>
      <c r="K337" t="s">
        <v>786</v>
      </c>
      <c r="L337">
        <f t="shared" si="15"/>
        <v>21</v>
      </c>
      <c r="M337">
        <f t="shared" si="16"/>
        <v>12</v>
      </c>
      <c r="N337" t="s">
        <v>1587</v>
      </c>
      <c r="O337" t="s">
        <v>886</v>
      </c>
      <c r="P337" t="s">
        <v>787</v>
      </c>
      <c r="Q337" t="s">
        <v>11</v>
      </c>
      <c r="R337"/>
      <c r="S337" t="s">
        <v>2285</v>
      </c>
      <c r="T337" t="s">
        <v>985</v>
      </c>
      <c r="U337"/>
      <c r="V337"/>
      <c r="W337" t="s">
        <v>125</v>
      </c>
      <c r="X337">
        <f t="shared" si="17"/>
        <v>13</v>
      </c>
      <c r="Y337"/>
      <c r="Z337"/>
      <c r="AA337"/>
      <c r="AB337" t="s">
        <v>881</v>
      </c>
      <c r="AC337">
        <v>1</v>
      </c>
      <c r="AD337"/>
      <c r="AE337"/>
    </row>
    <row r="338" spans="1:31" x14ac:dyDescent="0.2">
      <c r="A338" s="228"/>
      <c r="B338" t="s">
        <v>100</v>
      </c>
      <c r="C338">
        <v>334</v>
      </c>
      <c r="D338" t="s">
        <v>777</v>
      </c>
      <c r="E338" t="s">
        <v>774</v>
      </c>
      <c r="F338" t="s">
        <v>973</v>
      </c>
      <c r="G338" t="s">
        <v>342</v>
      </c>
      <c r="H338" t="s">
        <v>40</v>
      </c>
      <c r="I338" t="s">
        <v>80</v>
      </c>
      <c r="J338">
        <v>10334</v>
      </c>
      <c r="K338" t="s">
        <v>788</v>
      </c>
      <c r="L338">
        <f t="shared" si="15"/>
        <v>21</v>
      </c>
      <c r="M338">
        <f t="shared" si="16"/>
        <v>13</v>
      </c>
      <c r="N338" t="s">
        <v>1588</v>
      </c>
      <c r="O338" t="s">
        <v>886</v>
      </c>
      <c r="P338" t="s">
        <v>789</v>
      </c>
      <c r="Q338" t="s">
        <v>11</v>
      </c>
      <c r="R338"/>
      <c r="S338" t="s">
        <v>2285</v>
      </c>
      <c r="T338" t="s">
        <v>985</v>
      </c>
      <c r="U338"/>
      <c r="V338"/>
      <c r="W338" t="s">
        <v>125</v>
      </c>
      <c r="X338">
        <f t="shared" si="17"/>
        <v>13</v>
      </c>
      <c r="Y338"/>
      <c r="Z338"/>
      <c r="AA338"/>
      <c r="AB338" t="s">
        <v>881</v>
      </c>
      <c r="AC338">
        <v>1</v>
      </c>
      <c r="AD338"/>
      <c r="AE338"/>
    </row>
    <row r="339" spans="1:31" x14ac:dyDescent="0.2">
      <c r="A339" s="228"/>
      <c r="B339" t="s">
        <v>100</v>
      </c>
      <c r="C339">
        <v>335</v>
      </c>
      <c r="D339" t="s">
        <v>777</v>
      </c>
      <c r="E339" t="s">
        <v>774</v>
      </c>
      <c r="F339" t="s">
        <v>973</v>
      </c>
      <c r="G339" t="s">
        <v>342</v>
      </c>
      <c r="H339" t="s">
        <v>40</v>
      </c>
      <c r="I339" t="s">
        <v>80</v>
      </c>
      <c r="J339">
        <v>10335</v>
      </c>
      <c r="K339" t="s">
        <v>790</v>
      </c>
      <c r="L339">
        <f t="shared" si="15"/>
        <v>21</v>
      </c>
      <c r="M339">
        <f t="shared" si="16"/>
        <v>14</v>
      </c>
      <c r="N339" t="s">
        <v>1589</v>
      </c>
      <c r="O339" t="s">
        <v>886</v>
      </c>
      <c r="P339" t="s">
        <v>791</v>
      </c>
      <c r="Q339" t="s">
        <v>11</v>
      </c>
      <c r="R339"/>
      <c r="S339" t="s">
        <v>2285</v>
      </c>
      <c r="T339" t="s">
        <v>985</v>
      </c>
      <c r="U339"/>
      <c r="V339"/>
      <c r="W339" t="s">
        <v>125</v>
      </c>
      <c r="X339">
        <f t="shared" si="17"/>
        <v>13</v>
      </c>
      <c r="Y339"/>
      <c r="Z339"/>
      <c r="AA339"/>
      <c r="AB339" t="s">
        <v>881</v>
      </c>
      <c r="AC339">
        <v>1</v>
      </c>
      <c r="AD339"/>
      <c r="AE339"/>
    </row>
    <row r="340" spans="1:31" x14ac:dyDescent="0.2">
      <c r="A340" s="228"/>
      <c r="B340" t="s">
        <v>100</v>
      </c>
      <c r="C340">
        <v>336</v>
      </c>
      <c r="D340" t="s">
        <v>777</v>
      </c>
      <c r="E340" t="s">
        <v>774</v>
      </c>
      <c r="F340" t="s">
        <v>973</v>
      </c>
      <c r="G340" t="s">
        <v>342</v>
      </c>
      <c r="H340" t="s">
        <v>40</v>
      </c>
      <c r="I340" t="s">
        <v>80</v>
      </c>
      <c r="J340">
        <v>10336</v>
      </c>
      <c r="K340" t="s">
        <v>792</v>
      </c>
      <c r="L340">
        <f t="shared" si="15"/>
        <v>21</v>
      </c>
      <c r="M340">
        <f t="shared" si="16"/>
        <v>15</v>
      </c>
      <c r="N340" t="s">
        <v>1590</v>
      </c>
      <c r="O340" t="s">
        <v>886</v>
      </c>
      <c r="P340" t="s">
        <v>793</v>
      </c>
      <c r="Q340" t="s">
        <v>11</v>
      </c>
      <c r="R340"/>
      <c r="S340" t="s">
        <v>2285</v>
      </c>
      <c r="T340" t="s">
        <v>985</v>
      </c>
      <c r="U340"/>
      <c r="V340"/>
      <c r="W340" t="s">
        <v>125</v>
      </c>
      <c r="X340">
        <f t="shared" si="17"/>
        <v>13</v>
      </c>
      <c r="Y340"/>
      <c r="Z340"/>
      <c r="AA340"/>
      <c r="AB340" t="s">
        <v>881</v>
      </c>
      <c r="AC340">
        <v>1</v>
      </c>
      <c r="AD340"/>
      <c r="AE340"/>
    </row>
    <row r="341" spans="1:31" x14ac:dyDescent="0.2">
      <c r="A341" s="228"/>
      <c r="B341" t="s">
        <v>100</v>
      </c>
      <c r="C341">
        <v>337</v>
      </c>
      <c r="D341" t="s">
        <v>797</v>
      </c>
      <c r="E341" t="s">
        <v>794</v>
      </c>
      <c r="F341" t="s">
        <v>974</v>
      </c>
      <c r="G341" t="s">
        <v>342</v>
      </c>
      <c r="H341" t="s">
        <v>40</v>
      </c>
      <c r="I341" t="s">
        <v>80</v>
      </c>
      <c r="J341">
        <v>10337</v>
      </c>
      <c r="K341" t="s">
        <v>795</v>
      </c>
      <c r="L341">
        <f t="shared" si="15"/>
        <v>22</v>
      </c>
      <c r="M341">
        <f t="shared" si="16"/>
        <v>0</v>
      </c>
      <c r="N341" t="s">
        <v>1607</v>
      </c>
      <c r="O341" t="s">
        <v>886</v>
      </c>
      <c r="P341" t="s">
        <v>796</v>
      </c>
      <c r="Q341" t="s">
        <v>11</v>
      </c>
      <c r="R341"/>
      <c r="S341" t="s">
        <v>2285</v>
      </c>
      <c r="T341" t="s">
        <v>985</v>
      </c>
      <c r="U341"/>
      <c r="V341"/>
      <c r="W341" t="s">
        <v>125</v>
      </c>
      <c r="X341">
        <f t="shared" si="17"/>
        <v>13</v>
      </c>
      <c r="Y341"/>
      <c r="Z341"/>
      <c r="AA341"/>
      <c r="AB341" t="s">
        <v>881</v>
      </c>
      <c r="AC341">
        <v>1</v>
      </c>
      <c r="AD341"/>
      <c r="AE341"/>
    </row>
    <row r="342" spans="1:31" x14ac:dyDescent="0.2">
      <c r="A342" s="228"/>
      <c r="B342" t="s">
        <v>100</v>
      </c>
      <c r="C342">
        <v>338</v>
      </c>
      <c r="D342" t="s">
        <v>759</v>
      </c>
      <c r="E342" t="s">
        <v>756</v>
      </c>
      <c r="F342" t="s">
        <v>971</v>
      </c>
      <c r="G342" t="s">
        <v>342</v>
      </c>
      <c r="H342" t="s">
        <v>40</v>
      </c>
      <c r="I342" t="s">
        <v>80</v>
      </c>
      <c r="J342">
        <v>10338</v>
      </c>
      <c r="K342" t="s">
        <v>798</v>
      </c>
      <c r="L342">
        <f t="shared" ref="L342:L405" si="18">+L326+1</f>
        <v>22</v>
      </c>
      <c r="M342">
        <f t="shared" ref="M342:M405" si="19">M326</f>
        <v>1</v>
      </c>
      <c r="N342" t="s">
        <v>1608</v>
      </c>
      <c r="O342" t="s">
        <v>886</v>
      </c>
      <c r="P342" t="s">
        <v>799</v>
      </c>
      <c r="Q342" t="s">
        <v>11</v>
      </c>
      <c r="R342"/>
      <c r="S342" t="s">
        <v>2285</v>
      </c>
      <c r="T342" t="s">
        <v>985</v>
      </c>
      <c r="U342"/>
      <c r="V342"/>
      <c r="W342" t="s">
        <v>125</v>
      </c>
      <c r="X342">
        <f t="shared" si="17"/>
        <v>13</v>
      </c>
      <c r="Y342"/>
      <c r="Z342"/>
      <c r="AA342"/>
      <c r="AB342" t="s">
        <v>881</v>
      </c>
      <c r="AC342">
        <v>1</v>
      </c>
      <c r="AD342"/>
      <c r="AE342"/>
    </row>
    <row r="343" spans="1:31" ht="56.25" x14ac:dyDescent="0.2">
      <c r="A343" s="228"/>
      <c r="B343" t="s">
        <v>2104</v>
      </c>
      <c r="C343">
        <v>339</v>
      </c>
      <c r="D343" t="s">
        <v>803</v>
      </c>
      <c r="E343" t="s">
        <v>800</v>
      </c>
      <c r="F343" t="s">
        <v>975</v>
      </c>
      <c r="G343" t="s">
        <v>342</v>
      </c>
      <c r="H343" t="s">
        <v>40</v>
      </c>
      <c r="I343" t="s">
        <v>80</v>
      </c>
      <c r="J343">
        <v>10339</v>
      </c>
      <c r="K343" t="s">
        <v>801</v>
      </c>
      <c r="L343">
        <f t="shared" si="18"/>
        <v>22</v>
      </c>
      <c r="M343">
        <f t="shared" si="19"/>
        <v>2</v>
      </c>
      <c r="N343" t="s">
        <v>1609</v>
      </c>
      <c r="O343" t="s">
        <v>886</v>
      </c>
      <c r="P343" t="s">
        <v>802</v>
      </c>
      <c r="Q343" t="s">
        <v>11</v>
      </c>
      <c r="R343"/>
      <c r="S343" t="s">
        <v>2285</v>
      </c>
      <c r="T343" t="s">
        <v>985</v>
      </c>
      <c r="U343" t="s">
        <v>369</v>
      </c>
      <c r="V343" s="236" t="s">
        <v>2267</v>
      </c>
      <c r="W343" t="s">
        <v>125</v>
      </c>
      <c r="X343">
        <f t="shared" si="17"/>
        <v>13</v>
      </c>
      <c r="Y343"/>
      <c r="Z343"/>
      <c r="AA343"/>
      <c r="AB343" t="s">
        <v>881</v>
      </c>
      <c r="AC343">
        <v>1</v>
      </c>
      <c r="AD343"/>
      <c r="AE343"/>
    </row>
    <row r="344" spans="1:31" x14ac:dyDescent="0.2">
      <c r="A344" s="228"/>
      <c r="B344" t="s">
        <v>2104</v>
      </c>
      <c r="C344">
        <v>340</v>
      </c>
      <c r="D344" t="s">
        <v>807</v>
      </c>
      <c r="E344" t="s">
        <v>804</v>
      </c>
      <c r="F344" t="s">
        <v>976</v>
      </c>
      <c r="G344" t="s">
        <v>342</v>
      </c>
      <c r="H344" t="s">
        <v>40</v>
      </c>
      <c r="I344" t="s">
        <v>80</v>
      </c>
      <c r="J344">
        <v>10340</v>
      </c>
      <c r="K344" t="s">
        <v>805</v>
      </c>
      <c r="L344">
        <f t="shared" si="18"/>
        <v>22</v>
      </c>
      <c r="M344">
        <f t="shared" si="19"/>
        <v>3</v>
      </c>
      <c r="N344" t="s">
        <v>1610</v>
      </c>
      <c r="O344" t="s">
        <v>886</v>
      </c>
      <c r="P344" t="s">
        <v>806</v>
      </c>
      <c r="Q344" t="s">
        <v>11</v>
      </c>
      <c r="R344"/>
      <c r="S344" t="s">
        <v>2285</v>
      </c>
      <c r="T344" t="s">
        <v>985</v>
      </c>
      <c r="U344" s="232" t="s">
        <v>372</v>
      </c>
      <c r="V344" s="232" t="s">
        <v>2223</v>
      </c>
      <c r="W344" t="s">
        <v>125</v>
      </c>
      <c r="X344">
        <f t="shared" si="17"/>
        <v>13</v>
      </c>
      <c r="Y344"/>
      <c r="Z344"/>
      <c r="AA344"/>
      <c r="AB344" t="s">
        <v>881</v>
      </c>
      <c r="AC344">
        <v>1</v>
      </c>
      <c r="AD344"/>
      <c r="AE344"/>
    </row>
    <row r="345" spans="1:31" x14ac:dyDescent="0.2">
      <c r="A345" s="228"/>
      <c r="B345" t="s">
        <v>2104</v>
      </c>
      <c r="C345">
        <v>341</v>
      </c>
      <c r="D345" t="s">
        <v>811</v>
      </c>
      <c r="E345" t="s">
        <v>808</v>
      </c>
      <c r="F345" t="s">
        <v>1085</v>
      </c>
      <c r="G345" t="s">
        <v>342</v>
      </c>
      <c r="H345" t="s">
        <v>40</v>
      </c>
      <c r="I345" t="s">
        <v>80</v>
      </c>
      <c r="J345">
        <v>10341</v>
      </c>
      <c r="K345" t="s">
        <v>809</v>
      </c>
      <c r="L345">
        <f t="shared" si="18"/>
        <v>22</v>
      </c>
      <c r="M345">
        <f t="shared" si="19"/>
        <v>4</v>
      </c>
      <c r="N345" t="s">
        <v>1611</v>
      </c>
      <c r="O345" t="s">
        <v>886</v>
      </c>
      <c r="P345" t="s">
        <v>810</v>
      </c>
      <c r="Q345" t="s">
        <v>11</v>
      </c>
      <c r="R345"/>
      <c r="S345" t="s">
        <v>2285</v>
      </c>
      <c r="T345" t="s">
        <v>985</v>
      </c>
      <c r="U345" s="232" t="s">
        <v>863</v>
      </c>
      <c r="V345" s="232" t="s">
        <v>2219</v>
      </c>
      <c r="W345" t="s">
        <v>125</v>
      </c>
      <c r="X345">
        <f t="shared" si="17"/>
        <v>13</v>
      </c>
      <c r="Y345"/>
      <c r="Z345"/>
      <c r="AA345"/>
      <c r="AB345" t="s">
        <v>881</v>
      </c>
      <c r="AC345">
        <v>1</v>
      </c>
      <c r="AD345"/>
      <c r="AE345"/>
    </row>
    <row r="346" spans="1:31" x14ac:dyDescent="0.2">
      <c r="A346" s="228"/>
      <c r="B346" t="s">
        <v>276</v>
      </c>
      <c r="C346">
        <v>342</v>
      </c>
      <c r="D346" t="s">
        <v>1225</v>
      </c>
      <c r="E346" t="s">
        <v>1249</v>
      </c>
      <c r="F346" t="s">
        <v>1257</v>
      </c>
      <c r="G346" t="s">
        <v>342</v>
      </c>
      <c r="H346" t="s">
        <v>40</v>
      </c>
      <c r="I346" t="s">
        <v>80</v>
      </c>
      <c r="J346">
        <v>10342</v>
      </c>
      <c r="K346" t="s">
        <v>1226</v>
      </c>
      <c r="L346">
        <f t="shared" si="18"/>
        <v>22</v>
      </c>
      <c r="M346">
        <f t="shared" si="19"/>
        <v>5</v>
      </c>
      <c r="N346" t="s">
        <v>1612</v>
      </c>
      <c r="O346" t="s">
        <v>886</v>
      </c>
      <c r="P346" t="s">
        <v>813</v>
      </c>
      <c r="Q346" t="s">
        <v>11</v>
      </c>
      <c r="R346"/>
      <c r="S346" t="s">
        <v>2285</v>
      </c>
      <c r="T346" t="s">
        <v>985</v>
      </c>
      <c r="U346" s="232"/>
      <c r="V346" s="232"/>
      <c r="W346" t="s">
        <v>125</v>
      </c>
      <c r="X346">
        <f t="shared" si="17"/>
        <v>13</v>
      </c>
      <c r="Y346"/>
      <c r="Z346"/>
      <c r="AA346"/>
      <c r="AB346" t="s">
        <v>881</v>
      </c>
      <c r="AC346">
        <v>1</v>
      </c>
      <c r="AD346"/>
      <c r="AE346"/>
    </row>
    <row r="347" spans="1:31" ht="22.5" x14ac:dyDescent="0.2">
      <c r="A347" s="228"/>
      <c r="B347" t="s">
        <v>2104</v>
      </c>
      <c r="C347">
        <v>343</v>
      </c>
      <c r="D347" t="s">
        <v>817</v>
      </c>
      <c r="E347" t="s">
        <v>815</v>
      </c>
      <c r="F347" t="s">
        <v>1082</v>
      </c>
      <c r="G347" t="s">
        <v>342</v>
      </c>
      <c r="H347" t="s">
        <v>40</v>
      </c>
      <c r="I347" t="s">
        <v>80</v>
      </c>
      <c r="J347">
        <v>10343</v>
      </c>
      <c r="K347" t="s">
        <v>816</v>
      </c>
      <c r="L347">
        <f t="shared" si="18"/>
        <v>22</v>
      </c>
      <c r="M347">
        <f t="shared" si="19"/>
        <v>6</v>
      </c>
      <c r="N347" t="s">
        <v>1613</v>
      </c>
      <c r="O347" t="s">
        <v>886</v>
      </c>
      <c r="P347" t="s">
        <v>1042</v>
      </c>
      <c r="Q347" t="s">
        <v>11</v>
      </c>
      <c r="R347"/>
      <c r="S347" t="s">
        <v>2285</v>
      </c>
      <c r="T347" t="s">
        <v>985</v>
      </c>
      <c r="U347" s="232" t="s">
        <v>855</v>
      </c>
      <c r="V347" s="233" t="s">
        <v>2281</v>
      </c>
      <c r="W347" t="s">
        <v>125</v>
      </c>
      <c r="X347">
        <f t="shared" si="17"/>
        <v>13</v>
      </c>
      <c r="Y347"/>
      <c r="Z347"/>
      <c r="AA347"/>
      <c r="AB347" t="s">
        <v>881</v>
      </c>
      <c r="AC347">
        <v>1</v>
      </c>
      <c r="AD347"/>
      <c r="AE347"/>
    </row>
    <row r="348" spans="1:31" ht="22.5" x14ac:dyDescent="0.2">
      <c r="A348" s="228"/>
      <c r="B348" t="s">
        <v>2104</v>
      </c>
      <c r="C348">
        <v>344</v>
      </c>
      <c r="D348" t="s">
        <v>820</v>
      </c>
      <c r="E348" t="s">
        <v>818</v>
      </c>
      <c r="F348" t="s">
        <v>1083</v>
      </c>
      <c r="G348" t="s">
        <v>342</v>
      </c>
      <c r="H348" t="s">
        <v>40</v>
      </c>
      <c r="I348" t="s">
        <v>80</v>
      </c>
      <c r="J348">
        <v>10344</v>
      </c>
      <c r="K348" t="s">
        <v>819</v>
      </c>
      <c r="L348">
        <f t="shared" si="18"/>
        <v>22</v>
      </c>
      <c r="M348">
        <f t="shared" si="19"/>
        <v>7</v>
      </c>
      <c r="N348" t="s">
        <v>1614</v>
      </c>
      <c r="O348" t="s">
        <v>886</v>
      </c>
      <c r="P348" t="s">
        <v>1043</v>
      </c>
      <c r="Q348" t="s">
        <v>11</v>
      </c>
      <c r="R348"/>
      <c r="S348" t="s">
        <v>2285</v>
      </c>
      <c r="T348" t="s">
        <v>985</v>
      </c>
      <c r="U348" s="232" t="s">
        <v>859</v>
      </c>
      <c r="V348" s="233" t="s">
        <v>2282</v>
      </c>
      <c r="W348" t="s">
        <v>125</v>
      </c>
      <c r="X348">
        <f t="shared" si="17"/>
        <v>13</v>
      </c>
      <c r="Y348"/>
      <c r="Z348"/>
      <c r="AA348"/>
      <c r="AB348" t="s">
        <v>881</v>
      </c>
      <c r="AC348">
        <v>1</v>
      </c>
      <c r="AD348"/>
      <c r="AE348"/>
    </row>
    <row r="349" spans="1:31" x14ac:dyDescent="0.2">
      <c r="A349" s="228"/>
      <c r="B349" t="s">
        <v>2104</v>
      </c>
      <c r="C349">
        <v>345</v>
      </c>
      <c r="D349" t="s">
        <v>824</v>
      </c>
      <c r="E349" t="s">
        <v>821</v>
      </c>
      <c r="F349" t="s">
        <v>978</v>
      </c>
      <c r="G349" t="s">
        <v>342</v>
      </c>
      <c r="H349" t="s">
        <v>40</v>
      </c>
      <c r="I349" t="s">
        <v>80</v>
      </c>
      <c r="J349">
        <v>10345</v>
      </c>
      <c r="K349" t="s">
        <v>822</v>
      </c>
      <c r="L349">
        <f t="shared" si="18"/>
        <v>22</v>
      </c>
      <c r="M349">
        <f t="shared" si="19"/>
        <v>8</v>
      </c>
      <c r="N349" t="s">
        <v>1599</v>
      </c>
      <c r="O349" t="s">
        <v>886</v>
      </c>
      <c r="P349" t="s">
        <v>823</v>
      </c>
      <c r="Q349" t="s">
        <v>11</v>
      </c>
      <c r="R349"/>
      <c r="S349" t="s">
        <v>2285</v>
      </c>
      <c r="T349" t="s">
        <v>985</v>
      </c>
      <c r="U349" s="232" t="s">
        <v>356</v>
      </c>
      <c r="V349" s="232" t="s">
        <v>2220</v>
      </c>
      <c r="W349" t="s">
        <v>125</v>
      </c>
      <c r="X349">
        <f t="shared" si="17"/>
        <v>13</v>
      </c>
      <c r="Y349"/>
      <c r="Z349"/>
      <c r="AA349"/>
      <c r="AB349" t="s">
        <v>881</v>
      </c>
      <c r="AC349">
        <v>1</v>
      </c>
      <c r="AD349"/>
      <c r="AE349"/>
    </row>
    <row r="350" spans="1:31" x14ac:dyDescent="0.2">
      <c r="A350" s="228"/>
      <c r="B350" t="s">
        <v>2104</v>
      </c>
      <c r="C350">
        <v>346</v>
      </c>
      <c r="D350" t="s">
        <v>827</v>
      </c>
      <c r="E350" t="s">
        <v>1207</v>
      </c>
      <c r="F350" t="s">
        <v>1112</v>
      </c>
      <c r="G350" t="s">
        <v>342</v>
      </c>
      <c r="H350" t="s">
        <v>40</v>
      </c>
      <c r="I350" t="s">
        <v>80</v>
      </c>
      <c r="J350">
        <v>10346</v>
      </c>
      <c r="K350" t="s">
        <v>825</v>
      </c>
      <c r="L350">
        <f t="shared" si="18"/>
        <v>22</v>
      </c>
      <c r="M350">
        <f t="shared" si="19"/>
        <v>9</v>
      </c>
      <c r="N350" t="s">
        <v>1600</v>
      </c>
      <c r="O350" t="s">
        <v>886</v>
      </c>
      <c r="P350" t="s">
        <v>826</v>
      </c>
      <c r="Q350" t="s">
        <v>11</v>
      </c>
      <c r="R350"/>
      <c r="S350" t="s">
        <v>2285</v>
      </c>
      <c r="T350" t="s">
        <v>985</v>
      </c>
      <c r="U350" s="232" t="s">
        <v>421</v>
      </c>
      <c r="V350" s="232" t="s">
        <v>2220</v>
      </c>
      <c r="W350" t="s">
        <v>125</v>
      </c>
      <c r="X350">
        <f t="shared" si="17"/>
        <v>13</v>
      </c>
      <c r="Y350"/>
      <c r="Z350"/>
      <c r="AA350"/>
      <c r="AB350" t="s">
        <v>881</v>
      </c>
      <c r="AC350">
        <v>1</v>
      </c>
      <c r="AD350"/>
      <c r="AE350"/>
    </row>
    <row r="351" spans="1:31" ht="22.5" x14ac:dyDescent="0.2">
      <c r="A351" s="228"/>
      <c r="B351" t="s">
        <v>2104</v>
      </c>
      <c r="C351">
        <v>347</v>
      </c>
      <c r="D351" t="s">
        <v>831</v>
      </c>
      <c r="E351" t="s">
        <v>828</v>
      </c>
      <c r="F351" t="s">
        <v>979</v>
      </c>
      <c r="G351" t="s">
        <v>342</v>
      </c>
      <c r="H351" t="s">
        <v>40</v>
      </c>
      <c r="I351" t="s">
        <v>80</v>
      </c>
      <c r="J351">
        <v>10347</v>
      </c>
      <c r="K351" t="s">
        <v>829</v>
      </c>
      <c r="L351">
        <f t="shared" si="18"/>
        <v>22</v>
      </c>
      <c r="M351">
        <f t="shared" si="19"/>
        <v>10</v>
      </c>
      <c r="N351" t="s">
        <v>1601</v>
      </c>
      <c r="O351" t="s">
        <v>886</v>
      </c>
      <c r="P351" t="s">
        <v>830</v>
      </c>
      <c r="Q351" t="s">
        <v>11</v>
      </c>
      <c r="R351"/>
      <c r="S351" t="s">
        <v>2285</v>
      </c>
      <c r="T351" t="s">
        <v>985</v>
      </c>
      <c r="U351" t="s">
        <v>360</v>
      </c>
      <c r="V351" s="236" t="s">
        <v>2266</v>
      </c>
      <c r="W351" t="s">
        <v>125</v>
      </c>
      <c r="X351">
        <f t="shared" si="17"/>
        <v>13</v>
      </c>
      <c r="Y351"/>
      <c r="Z351"/>
      <c r="AA351"/>
      <c r="AB351" t="s">
        <v>881</v>
      </c>
      <c r="AC351">
        <v>1</v>
      </c>
      <c r="AD351"/>
      <c r="AE351"/>
    </row>
    <row r="352" spans="1:31" x14ac:dyDescent="0.2">
      <c r="A352" s="228"/>
      <c r="B352" t="s">
        <v>100</v>
      </c>
      <c r="C352">
        <v>348</v>
      </c>
      <c r="D352" t="s">
        <v>814</v>
      </c>
      <c r="E352" t="s">
        <v>812</v>
      </c>
      <c r="F352" t="s">
        <v>977</v>
      </c>
      <c r="G352" t="s">
        <v>342</v>
      </c>
      <c r="H352" t="s">
        <v>40</v>
      </c>
      <c r="I352" t="s">
        <v>80</v>
      </c>
      <c r="J352">
        <v>10348</v>
      </c>
      <c r="K352" t="s">
        <v>832</v>
      </c>
      <c r="L352">
        <f t="shared" si="18"/>
        <v>22</v>
      </c>
      <c r="M352">
        <f t="shared" si="19"/>
        <v>11</v>
      </c>
      <c r="N352" t="s">
        <v>1602</v>
      </c>
      <c r="O352" t="s">
        <v>886</v>
      </c>
      <c r="P352" t="s">
        <v>833</v>
      </c>
      <c r="Q352" t="s">
        <v>11</v>
      </c>
      <c r="R352"/>
      <c r="S352" t="s">
        <v>2285</v>
      </c>
      <c r="T352" t="s">
        <v>985</v>
      </c>
      <c r="U352"/>
      <c r="V352"/>
      <c r="W352" t="s">
        <v>125</v>
      </c>
      <c r="X352">
        <f t="shared" si="17"/>
        <v>13</v>
      </c>
      <c r="Y352"/>
      <c r="Z352"/>
      <c r="AA352"/>
      <c r="AB352" t="s">
        <v>881</v>
      </c>
      <c r="AC352">
        <v>1</v>
      </c>
      <c r="AD352"/>
      <c r="AE352"/>
    </row>
    <row r="353" spans="1:31" x14ac:dyDescent="0.2">
      <c r="A353" s="228"/>
      <c r="B353" t="s">
        <v>270</v>
      </c>
      <c r="C353">
        <v>349</v>
      </c>
      <c r="D353" t="s">
        <v>837</v>
      </c>
      <c r="E353" t="s">
        <v>834</v>
      </c>
      <c r="F353" t="s">
        <v>980</v>
      </c>
      <c r="G353" t="s">
        <v>342</v>
      </c>
      <c r="H353" t="s">
        <v>40</v>
      </c>
      <c r="I353" t="s">
        <v>80</v>
      </c>
      <c r="J353">
        <v>10349</v>
      </c>
      <c r="K353" t="s">
        <v>835</v>
      </c>
      <c r="L353">
        <f t="shared" si="18"/>
        <v>22</v>
      </c>
      <c r="M353">
        <f t="shared" si="19"/>
        <v>12</v>
      </c>
      <c r="N353" t="s">
        <v>1603</v>
      </c>
      <c r="O353" t="s">
        <v>886</v>
      </c>
      <c r="P353" t="s">
        <v>836</v>
      </c>
      <c r="Q353" t="s">
        <v>11</v>
      </c>
      <c r="R353"/>
      <c r="S353" t="s">
        <v>2285</v>
      </c>
      <c r="T353" t="s">
        <v>985</v>
      </c>
      <c r="U353" t="s">
        <v>415</v>
      </c>
      <c r="V353"/>
      <c r="W353" t="s">
        <v>125</v>
      </c>
      <c r="X353">
        <f t="shared" si="17"/>
        <v>13</v>
      </c>
      <c r="Y353"/>
      <c r="Z353"/>
      <c r="AA353"/>
      <c r="AB353" t="s">
        <v>881</v>
      </c>
      <c r="AC353">
        <v>1</v>
      </c>
      <c r="AD353"/>
      <c r="AE353"/>
    </row>
    <row r="354" spans="1:31" x14ac:dyDescent="0.2">
      <c r="A354" s="228"/>
      <c r="B354" t="s">
        <v>270</v>
      </c>
      <c r="C354">
        <v>350</v>
      </c>
      <c r="D354" t="s">
        <v>841</v>
      </c>
      <c r="E354" t="s">
        <v>838</v>
      </c>
      <c r="F354" t="s">
        <v>981</v>
      </c>
      <c r="G354" t="s">
        <v>342</v>
      </c>
      <c r="H354" t="s">
        <v>40</v>
      </c>
      <c r="I354" t="s">
        <v>80</v>
      </c>
      <c r="J354">
        <v>10350</v>
      </c>
      <c r="K354" t="s">
        <v>839</v>
      </c>
      <c r="L354">
        <f t="shared" si="18"/>
        <v>22</v>
      </c>
      <c r="M354">
        <f t="shared" si="19"/>
        <v>13</v>
      </c>
      <c r="N354" t="s">
        <v>1604</v>
      </c>
      <c r="O354" t="s">
        <v>886</v>
      </c>
      <c r="P354" t="s">
        <v>840</v>
      </c>
      <c r="Q354" t="s">
        <v>11</v>
      </c>
      <c r="R354"/>
      <c r="S354" t="s">
        <v>2285</v>
      </c>
      <c r="T354" t="s">
        <v>985</v>
      </c>
      <c r="U354" t="s">
        <v>418</v>
      </c>
      <c r="V354"/>
      <c r="W354" t="s">
        <v>125</v>
      </c>
      <c r="X354">
        <f t="shared" si="17"/>
        <v>13</v>
      </c>
      <c r="Y354"/>
      <c r="Z354"/>
      <c r="AA354"/>
      <c r="AB354" t="s">
        <v>881</v>
      </c>
      <c r="AC354">
        <v>1</v>
      </c>
      <c r="AD354"/>
      <c r="AE354"/>
    </row>
    <row r="355" spans="1:31" x14ac:dyDescent="0.2">
      <c r="A355" s="228"/>
      <c r="B355" t="s">
        <v>100</v>
      </c>
      <c r="C355">
        <v>351</v>
      </c>
      <c r="D355" t="s">
        <v>814</v>
      </c>
      <c r="E355" t="s">
        <v>812</v>
      </c>
      <c r="F355" t="s">
        <v>977</v>
      </c>
      <c r="G355" t="s">
        <v>342</v>
      </c>
      <c r="H355" t="s">
        <v>40</v>
      </c>
      <c r="I355" t="s">
        <v>80</v>
      </c>
      <c r="J355">
        <v>10351</v>
      </c>
      <c r="K355" t="s">
        <v>842</v>
      </c>
      <c r="L355">
        <f t="shared" si="18"/>
        <v>22</v>
      </c>
      <c r="M355">
        <f t="shared" si="19"/>
        <v>14</v>
      </c>
      <c r="N355" t="s">
        <v>1605</v>
      </c>
      <c r="O355" t="s">
        <v>886</v>
      </c>
      <c r="P355" t="s">
        <v>843</v>
      </c>
      <c r="Q355" t="s">
        <v>11</v>
      </c>
      <c r="R355"/>
      <c r="S355" t="s">
        <v>2285</v>
      </c>
      <c r="T355" t="s">
        <v>985</v>
      </c>
      <c r="U355"/>
      <c r="V355"/>
      <c r="W355" t="s">
        <v>125</v>
      </c>
      <c r="X355">
        <f t="shared" si="17"/>
        <v>13</v>
      </c>
      <c r="Y355"/>
      <c r="Z355"/>
      <c r="AA355"/>
      <c r="AB355" t="s">
        <v>881</v>
      </c>
      <c r="AC355">
        <v>1</v>
      </c>
      <c r="AD355"/>
      <c r="AE355"/>
    </row>
    <row r="356" spans="1:31" x14ac:dyDescent="0.2">
      <c r="A356" s="228"/>
      <c r="B356" t="s">
        <v>84</v>
      </c>
      <c r="C356">
        <v>352</v>
      </c>
      <c r="D356" t="s">
        <v>814</v>
      </c>
      <c r="E356" t="s">
        <v>1152</v>
      </c>
      <c r="F356" t="s">
        <v>1172</v>
      </c>
      <c r="G356" t="s">
        <v>342</v>
      </c>
      <c r="H356" t="s">
        <v>40</v>
      </c>
      <c r="I356" t="s">
        <v>80</v>
      </c>
      <c r="J356">
        <v>10352</v>
      </c>
      <c r="K356" t="s">
        <v>844</v>
      </c>
      <c r="L356">
        <f t="shared" si="18"/>
        <v>22</v>
      </c>
      <c r="M356">
        <f t="shared" si="19"/>
        <v>15</v>
      </c>
      <c r="N356" t="s">
        <v>1606</v>
      </c>
      <c r="O356" t="s">
        <v>886</v>
      </c>
      <c r="P356" t="s">
        <v>845</v>
      </c>
      <c r="Q356" t="s">
        <v>11</v>
      </c>
      <c r="R356"/>
      <c r="S356" t="s">
        <v>2285</v>
      </c>
      <c r="T356" t="s">
        <v>985</v>
      </c>
      <c r="U356"/>
      <c r="V356"/>
      <c r="W356" t="s">
        <v>125</v>
      </c>
      <c r="X356">
        <f t="shared" si="17"/>
        <v>13</v>
      </c>
      <c r="Y356"/>
      <c r="Z356"/>
      <c r="AA356"/>
      <c r="AB356" t="s">
        <v>881</v>
      </c>
      <c r="AC356">
        <v>1</v>
      </c>
      <c r="AD356"/>
      <c r="AE356"/>
    </row>
    <row r="357" spans="1:31" x14ac:dyDescent="0.2">
      <c r="A357" s="228"/>
      <c r="B357" t="s">
        <v>270</v>
      </c>
      <c r="C357">
        <v>353</v>
      </c>
      <c r="D357" t="s">
        <v>849</v>
      </c>
      <c r="E357" t="s">
        <v>846</v>
      </c>
      <c r="F357" t="s">
        <v>982</v>
      </c>
      <c r="G357" t="s">
        <v>342</v>
      </c>
      <c r="H357" t="s">
        <v>40</v>
      </c>
      <c r="I357" t="s">
        <v>80</v>
      </c>
      <c r="J357">
        <v>10353</v>
      </c>
      <c r="K357" t="s">
        <v>847</v>
      </c>
      <c r="L357">
        <f t="shared" si="18"/>
        <v>23</v>
      </c>
      <c r="M357">
        <f t="shared" si="19"/>
        <v>0</v>
      </c>
      <c r="N357" t="s">
        <v>1623</v>
      </c>
      <c r="O357" t="s">
        <v>886</v>
      </c>
      <c r="P357" t="s">
        <v>848</v>
      </c>
      <c r="Q357" t="s">
        <v>11</v>
      </c>
      <c r="R357"/>
      <c r="S357" t="s">
        <v>2285</v>
      </c>
      <c r="T357" t="s">
        <v>985</v>
      </c>
      <c r="U357" t="s">
        <v>1016</v>
      </c>
      <c r="V357"/>
      <c r="W357" t="s">
        <v>125</v>
      </c>
      <c r="X357">
        <f t="shared" si="17"/>
        <v>13</v>
      </c>
      <c r="Y357"/>
      <c r="Z357"/>
      <c r="AA357"/>
      <c r="AB357" t="s">
        <v>881</v>
      </c>
      <c r="AC357">
        <v>1</v>
      </c>
      <c r="AD357"/>
      <c r="AE357"/>
    </row>
    <row r="358" spans="1:31" x14ac:dyDescent="0.2">
      <c r="A358" s="228"/>
      <c r="B358" t="s">
        <v>270</v>
      </c>
      <c r="C358">
        <v>354</v>
      </c>
      <c r="D358" t="s">
        <v>853</v>
      </c>
      <c r="E358" t="s">
        <v>850</v>
      </c>
      <c r="F358" t="s">
        <v>1113</v>
      </c>
      <c r="G358" t="s">
        <v>342</v>
      </c>
      <c r="H358" t="s">
        <v>40</v>
      </c>
      <c r="I358" t="s">
        <v>80</v>
      </c>
      <c r="J358">
        <v>10354</v>
      </c>
      <c r="K358" t="s">
        <v>851</v>
      </c>
      <c r="L358">
        <f t="shared" si="18"/>
        <v>23</v>
      </c>
      <c r="M358">
        <f t="shared" si="19"/>
        <v>1</v>
      </c>
      <c r="N358" t="s">
        <v>1624</v>
      </c>
      <c r="O358" t="s">
        <v>886</v>
      </c>
      <c r="P358" t="s">
        <v>852</v>
      </c>
      <c r="Q358" t="s">
        <v>11</v>
      </c>
      <c r="R358"/>
      <c r="S358" t="s">
        <v>2285</v>
      </c>
      <c r="T358" t="s">
        <v>985</v>
      </c>
      <c r="U358" t="s">
        <v>1206</v>
      </c>
      <c r="V358"/>
      <c r="W358" t="s">
        <v>125</v>
      </c>
      <c r="X358">
        <f t="shared" si="17"/>
        <v>13</v>
      </c>
      <c r="Y358"/>
      <c r="Z358"/>
      <c r="AA358"/>
      <c r="AB358" t="s">
        <v>881</v>
      </c>
      <c r="AC358">
        <v>1</v>
      </c>
      <c r="AD358"/>
      <c r="AE358"/>
    </row>
    <row r="359" spans="1:31" x14ac:dyDescent="0.2">
      <c r="A359" s="228"/>
      <c r="B359" t="s">
        <v>276</v>
      </c>
      <c r="C359">
        <v>355</v>
      </c>
      <c r="D359" t="s">
        <v>1239</v>
      </c>
      <c r="E359" t="s">
        <v>1250</v>
      </c>
      <c r="F359" t="s">
        <v>1261</v>
      </c>
      <c r="G359"/>
      <c r="H359"/>
      <c r="I359" t="s">
        <v>80</v>
      </c>
      <c r="J359">
        <v>10355</v>
      </c>
      <c r="K359" t="s">
        <v>1240</v>
      </c>
      <c r="L359">
        <f t="shared" si="18"/>
        <v>23</v>
      </c>
      <c r="M359">
        <f t="shared" si="19"/>
        <v>2</v>
      </c>
      <c r="N359" t="s">
        <v>1625</v>
      </c>
      <c r="O359" t="s">
        <v>886</v>
      </c>
      <c r="P359" s="229" t="s">
        <v>1241</v>
      </c>
      <c r="Q359" t="s">
        <v>11</v>
      </c>
      <c r="R359"/>
      <c r="S359" t="s">
        <v>2285</v>
      </c>
      <c r="T359" t="s">
        <v>985</v>
      </c>
      <c r="U359"/>
      <c r="V359"/>
      <c r="W359" t="s">
        <v>121</v>
      </c>
      <c r="X359">
        <f t="shared" si="17"/>
        <v>9</v>
      </c>
      <c r="Y359"/>
      <c r="Z359"/>
      <c r="AA359"/>
      <c r="AB359" t="s">
        <v>881</v>
      </c>
      <c r="AC359">
        <v>1</v>
      </c>
      <c r="AD359"/>
      <c r="AE359"/>
    </row>
    <row r="360" spans="1:31" x14ac:dyDescent="0.2">
      <c r="A360" s="228"/>
      <c r="B360" t="s">
        <v>2074</v>
      </c>
      <c r="C360">
        <v>356</v>
      </c>
      <c r="D360" t="s">
        <v>1242</v>
      </c>
      <c r="E360" t="s">
        <v>1260</v>
      </c>
      <c r="F360" t="s">
        <v>1262</v>
      </c>
      <c r="G360" t="s">
        <v>342</v>
      </c>
      <c r="H360"/>
      <c r="I360" t="s">
        <v>80</v>
      </c>
      <c r="J360">
        <v>10356</v>
      </c>
      <c r="K360" s="229" t="s">
        <v>2086</v>
      </c>
      <c r="L360">
        <f t="shared" si="18"/>
        <v>23</v>
      </c>
      <c r="M360">
        <f t="shared" si="19"/>
        <v>3</v>
      </c>
      <c r="N360" t="s">
        <v>1626</v>
      </c>
      <c r="O360" t="s">
        <v>886</v>
      </c>
      <c r="P360" t="s">
        <v>1243</v>
      </c>
      <c r="Q360" t="s">
        <v>11</v>
      </c>
      <c r="R360"/>
      <c r="S360" t="s">
        <v>2285</v>
      </c>
      <c r="T360" t="s">
        <v>985</v>
      </c>
      <c r="U360"/>
      <c r="V360"/>
      <c r="W360" t="s">
        <v>121</v>
      </c>
      <c r="X360">
        <f t="shared" si="17"/>
        <v>9</v>
      </c>
      <c r="Y360"/>
      <c r="Z360"/>
      <c r="AA360"/>
      <c r="AB360" t="s">
        <v>881</v>
      </c>
      <c r="AC360">
        <v>1</v>
      </c>
      <c r="AD360"/>
      <c r="AE360"/>
    </row>
    <row r="361" spans="1:31" x14ac:dyDescent="0.2">
      <c r="A361" s="228"/>
      <c r="B361" t="s">
        <v>2074</v>
      </c>
      <c r="C361">
        <v>357</v>
      </c>
      <c r="D361" t="s">
        <v>1242</v>
      </c>
      <c r="E361" t="s">
        <v>2087</v>
      </c>
      <c r="F361" t="s">
        <v>1262</v>
      </c>
      <c r="G361" t="s">
        <v>342</v>
      </c>
      <c r="H361"/>
      <c r="I361" t="s">
        <v>80</v>
      </c>
      <c r="J361">
        <v>10357</v>
      </c>
      <c r="K361" t="s">
        <v>2088</v>
      </c>
      <c r="L361">
        <f t="shared" si="18"/>
        <v>23</v>
      </c>
      <c r="M361">
        <f t="shared" si="19"/>
        <v>4</v>
      </c>
      <c r="N361" t="s">
        <v>1627</v>
      </c>
      <c r="O361" t="s">
        <v>886</v>
      </c>
      <c r="P361" t="s">
        <v>2089</v>
      </c>
      <c r="Q361" t="s">
        <v>11</v>
      </c>
      <c r="R361"/>
      <c r="S361" t="s">
        <v>2285</v>
      </c>
      <c r="T361" t="s">
        <v>985</v>
      </c>
      <c r="U361"/>
      <c r="V361"/>
      <c r="W361" t="s">
        <v>121</v>
      </c>
      <c r="X361">
        <f t="shared" si="17"/>
        <v>9</v>
      </c>
      <c r="Y361"/>
      <c r="Z361"/>
      <c r="AA361"/>
      <c r="AB361" t="s">
        <v>881</v>
      </c>
      <c r="AC361">
        <v>1</v>
      </c>
      <c r="AD361"/>
      <c r="AE361"/>
    </row>
    <row r="362" spans="1:31" x14ac:dyDescent="0.2">
      <c r="A362" s="228"/>
      <c r="B362" t="s">
        <v>100</v>
      </c>
      <c r="C362">
        <v>358</v>
      </c>
      <c r="D362"/>
      <c r="E362"/>
      <c r="F362"/>
      <c r="G362"/>
      <c r="H362"/>
      <c r="I362"/>
      <c r="J362">
        <v>10358</v>
      </c>
      <c r="K362"/>
      <c r="L362">
        <f t="shared" si="18"/>
        <v>23</v>
      </c>
      <c r="M362">
        <f t="shared" si="19"/>
        <v>5</v>
      </c>
      <c r="N362" t="s">
        <v>1628</v>
      </c>
      <c r="O362" t="s">
        <v>886</v>
      </c>
      <c r="P362"/>
      <c r="Q362"/>
      <c r="R362"/>
      <c r="S362"/>
      <c r="T362"/>
      <c r="U362"/>
      <c r="V362"/>
      <c r="W362"/>
      <c r="X362" t="e">
        <f t="shared" si="17"/>
        <v>#N/A</v>
      </c>
      <c r="Y362"/>
      <c r="Z362"/>
      <c r="AA362"/>
      <c r="AB362" t="s">
        <v>881</v>
      </c>
      <c r="AC362"/>
      <c r="AD362"/>
      <c r="AE362"/>
    </row>
    <row r="363" spans="1:31" x14ac:dyDescent="0.2">
      <c r="A363" s="228"/>
      <c r="B363" t="s">
        <v>100</v>
      </c>
      <c r="C363">
        <v>359</v>
      </c>
      <c r="D363"/>
      <c r="E363"/>
      <c r="F363"/>
      <c r="G363"/>
      <c r="H363"/>
      <c r="I363"/>
      <c r="J363">
        <v>10359</v>
      </c>
      <c r="K363"/>
      <c r="L363">
        <f t="shared" si="18"/>
        <v>23</v>
      </c>
      <c r="M363">
        <f t="shared" si="19"/>
        <v>6</v>
      </c>
      <c r="N363" t="s">
        <v>1629</v>
      </c>
      <c r="O363" t="s">
        <v>886</v>
      </c>
      <c r="P363"/>
      <c r="Q363"/>
      <c r="R363"/>
      <c r="S363"/>
      <c r="T363"/>
      <c r="U363"/>
      <c r="V363"/>
      <c r="W363"/>
      <c r="X363" t="e">
        <f t="shared" si="17"/>
        <v>#N/A</v>
      </c>
      <c r="Y363"/>
      <c r="Z363"/>
      <c r="AA363"/>
      <c r="AB363" t="s">
        <v>881</v>
      </c>
      <c r="AC363"/>
      <c r="AD363"/>
      <c r="AE363"/>
    </row>
    <row r="364" spans="1:31" ht="22.5" x14ac:dyDescent="0.2">
      <c r="A364" s="228"/>
      <c r="B364" t="s">
        <v>2104</v>
      </c>
      <c r="C364">
        <v>360</v>
      </c>
      <c r="D364" t="s">
        <v>857</v>
      </c>
      <c r="E364" t="s">
        <v>854</v>
      </c>
      <c r="F364" t="s">
        <v>1080</v>
      </c>
      <c r="G364" t="s">
        <v>39</v>
      </c>
      <c r="H364" t="s">
        <v>40</v>
      </c>
      <c r="I364" t="s">
        <v>39</v>
      </c>
      <c r="J364">
        <v>10360</v>
      </c>
      <c r="K364" t="s">
        <v>855</v>
      </c>
      <c r="L364">
        <f t="shared" si="18"/>
        <v>23</v>
      </c>
      <c r="M364">
        <f t="shared" si="19"/>
        <v>7</v>
      </c>
      <c r="N364" t="s">
        <v>1630</v>
      </c>
      <c r="O364" t="s">
        <v>886</v>
      </c>
      <c r="P364" t="s">
        <v>856</v>
      </c>
      <c r="Q364" t="s">
        <v>11</v>
      </c>
      <c r="R364"/>
      <c r="S364" t="s">
        <v>2285</v>
      </c>
      <c r="T364" t="s">
        <v>985</v>
      </c>
      <c r="U364" t="s">
        <v>855</v>
      </c>
      <c r="V364" s="234" t="s">
        <v>2281</v>
      </c>
      <c r="W364" t="s">
        <v>125</v>
      </c>
      <c r="X364">
        <f t="shared" si="17"/>
        <v>13</v>
      </c>
      <c r="Y364"/>
      <c r="Z364"/>
      <c r="AA364"/>
      <c r="AB364" t="s">
        <v>881</v>
      </c>
      <c r="AC364">
        <v>1</v>
      </c>
      <c r="AD364"/>
      <c r="AE364"/>
    </row>
    <row r="365" spans="1:31" ht="33.75" x14ac:dyDescent="0.2">
      <c r="A365" s="228"/>
      <c r="B365" t="s">
        <v>2104</v>
      </c>
      <c r="C365">
        <v>361</v>
      </c>
      <c r="D365" t="s">
        <v>861</v>
      </c>
      <c r="E365" t="s">
        <v>858</v>
      </c>
      <c r="F365" t="s">
        <v>1081</v>
      </c>
      <c r="G365" t="s">
        <v>39</v>
      </c>
      <c r="H365" t="s">
        <v>40</v>
      </c>
      <c r="I365" t="s">
        <v>39</v>
      </c>
      <c r="J365">
        <v>10361</v>
      </c>
      <c r="K365" t="s">
        <v>859</v>
      </c>
      <c r="L365">
        <f t="shared" si="18"/>
        <v>23</v>
      </c>
      <c r="M365">
        <f t="shared" si="19"/>
        <v>8</v>
      </c>
      <c r="N365" t="s">
        <v>1615</v>
      </c>
      <c r="O365" t="s">
        <v>886</v>
      </c>
      <c r="P365" t="s">
        <v>860</v>
      </c>
      <c r="Q365" t="s">
        <v>11</v>
      </c>
      <c r="R365"/>
      <c r="S365" t="s">
        <v>2285</v>
      </c>
      <c r="T365" t="s">
        <v>985</v>
      </c>
      <c r="U365" t="s">
        <v>859</v>
      </c>
      <c r="V365" s="236" t="s">
        <v>2283</v>
      </c>
      <c r="W365" t="s">
        <v>125</v>
      </c>
      <c r="X365">
        <f t="shared" si="17"/>
        <v>13</v>
      </c>
      <c r="Y365"/>
      <c r="Z365"/>
      <c r="AA365"/>
      <c r="AB365" t="s">
        <v>881</v>
      </c>
      <c r="AC365">
        <v>1</v>
      </c>
      <c r="AD365"/>
      <c r="AE365"/>
    </row>
    <row r="366" spans="1:31" x14ac:dyDescent="0.2">
      <c r="A366" s="228"/>
      <c r="B366" t="s">
        <v>270</v>
      </c>
      <c r="C366">
        <v>362</v>
      </c>
      <c r="D366" t="s">
        <v>865</v>
      </c>
      <c r="E366" t="s">
        <v>862</v>
      </c>
      <c r="F366" t="s">
        <v>1084</v>
      </c>
      <c r="G366" t="s">
        <v>39</v>
      </c>
      <c r="H366" t="s">
        <v>40</v>
      </c>
      <c r="I366" t="s">
        <v>39</v>
      </c>
      <c r="J366">
        <v>10362</v>
      </c>
      <c r="K366" t="s">
        <v>863</v>
      </c>
      <c r="L366">
        <f t="shared" si="18"/>
        <v>23</v>
      </c>
      <c r="M366">
        <f t="shared" si="19"/>
        <v>9</v>
      </c>
      <c r="N366" t="s">
        <v>1616</v>
      </c>
      <c r="O366" t="s">
        <v>886</v>
      </c>
      <c r="P366" t="s">
        <v>864</v>
      </c>
      <c r="Q366" t="s">
        <v>11</v>
      </c>
      <c r="R366"/>
      <c r="S366" t="s">
        <v>2285</v>
      </c>
      <c r="T366" t="s">
        <v>985</v>
      </c>
      <c r="U366" t="s">
        <v>863</v>
      </c>
      <c r="V366"/>
      <c r="W366" t="s">
        <v>125</v>
      </c>
      <c r="X366">
        <f t="shared" si="17"/>
        <v>13</v>
      </c>
      <c r="Y366"/>
      <c r="Z366"/>
      <c r="AA366"/>
      <c r="AB366" t="s">
        <v>881</v>
      </c>
      <c r="AC366">
        <v>1</v>
      </c>
      <c r="AD366"/>
      <c r="AE366"/>
    </row>
    <row r="367" spans="1:31" x14ac:dyDescent="0.2">
      <c r="A367" s="228"/>
      <c r="B367" t="s">
        <v>2063</v>
      </c>
      <c r="C367">
        <v>363</v>
      </c>
      <c r="D367" t="s">
        <v>1227</v>
      </c>
      <c r="E367" t="s">
        <v>1251</v>
      </c>
      <c r="F367" t="s">
        <v>2067</v>
      </c>
      <c r="G367"/>
      <c r="H367"/>
      <c r="I367" t="s">
        <v>80</v>
      </c>
      <c r="J367">
        <v>10363</v>
      </c>
      <c r="K367" t="s">
        <v>1228</v>
      </c>
      <c r="L367">
        <f t="shared" si="18"/>
        <v>23</v>
      </c>
      <c r="M367">
        <f t="shared" si="19"/>
        <v>10</v>
      </c>
      <c r="N367" t="s">
        <v>1617</v>
      </c>
      <c r="O367" t="s">
        <v>886</v>
      </c>
      <c r="P367" t="s">
        <v>1229</v>
      </c>
      <c r="Q367" t="s">
        <v>11</v>
      </c>
      <c r="R367"/>
      <c r="S367" t="s">
        <v>2285</v>
      </c>
      <c r="T367" t="s">
        <v>985</v>
      </c>
      <c r="U367"/>
      <c r="V367"/>
      <c r="W367" t="s">
        <v>115</v>
      </c>
      <c r="X367">
        <f t="shared" si="17"/>
        <v>3</v>
      </c>
      <c r="Y367"/>
      <c r="Z367"/>
      <c r="AA367"/>
      <c r="AB367" t="s">
        <v>881</v>
      </c>
      <c r="AC367">
        <v>1</v>
      </c>
      <c r="AD367"/>
      <c r="AE367"/>
    </row>
    <row r="368" spans="1:31" x14ac:dyDescent="0.2">
      <c r="A368" s="228"/>
      <c r="B368" t="s">
        <v>276</v>
      </c>
      <c r="C368">
        <v>364</v>
      </c>
      <c r="D368" t="s">
        <v>1230</v>
      </c>
      <c r="E368" t="s">
        <v>756</v>
      </c>
      <c r="F368" t="s">
        <v>1256</v>
      </c>
      <c r="G368"/>
      <c r="H368"/>
      <c r="I368" t="s">
        <v>80</v>
      </c>
      <c r="J368">
        <v>10364</v>
      </c>
      <c r="K368" s="229" t="s">
        <v>1231</v>
      </c>
      <c r="L368">
        <f t="shared" si="18"/>
        <v>23</v>
      </c>
      <c r="M368">
        <f t="shared" si="19"/>
        <v>11</v>
      </c>
      <c r="N368" t="s">
        <v>1618</v>
      </c>
      <c r="O368" t="s">
        <v>886</v>
      </c>
      <c r="P368" s="229" t="s">
        <v>1232</v>
      </c>
      <c r="Q368" t="s">
        <v>11</v>
      </c>
      <c r="R368"/>
      <c r="S368" t="s">
        <v>2285</v>
      </c>
      <c r="T368" t="s">
        <v>985</v>
      </c>
      <c r="U368"/>
      <c r="V368"/>
      <c r="W368" t="s">
        <v>121</v>
      </c>
      <c r="X368">
        <f t="shared" si="17"/>
        <v>9</v>
      </c>
      <c r="Y368"/>
      <c r="Z368"/>
      <c r="AA368"/>
      <c r="AB368" t="s">
        <v>881</v>
      </c>
      <c r="AC368">
        <v>1</v>
      </c>
      <c r="AD368"/>
      <c r="AE368"/>
    </row>
    <row r="369" spans="1:31" x14ac:dyDescent="0.2">
      <c r="A369" s="228"/>
      <c r="B369" t="s">
        <v>276</v>
      </c>
      <c r="C369">
        <v>365</v>
      </c>
      <c r="D369" t="s">
        <v>1244</v>
      </c>
      <c r="E369" t="s">
        <v>1158</v>
      </c>
      <c r="F369" t="s">
        <v>1170</v>
      </c>
      <c r="G369" t="s">
        <v>342</v>
      </c>
      <c r="H369" t="s">
        <v>40</v>
      </c>
      <c r="I369" t="s">
        <v>80</v>
      </c>
      <c r="J369">
        <v>10365</v>
      </c>
      <c r="K369" t="s">
        <v>1153</v>
      </c>
      <c r="L369">
        <f t="shared" si="18"/>
        <v>23</v>
      </c>
      <c r="M369">
        <f t="shared" si="19"/>
        <v>12</v>
      </c>
      <c r="N369" t="s">
        <v>1619</v>
      </c>
      <c r="O369" t="s">
        <v>886</v>
      </c>
      <c r="P369" t="s">
        <v>700</v>
      </c>
      <c r="Q369" t="s">
        <v>85</v>
      </c>
      <c r="R369"/>
      <c r="S369" t="s">
        <v>2285</v>
      </c>
      <c r="T369" t="s">
        <v>985</v>
      </c>
      <c r="U369"/>
      <c r="V369"/>
      <c r="W369" t="s">
        <v>113</v>
      </c>
      <c r="X369">
        <f t="shared" si="17"/>
        <v>1</v>
      </c>
      <c r="Y369"/>
      <c r="Z369"/>
      <c r="AA369"/>
      <c r="AB369" t="s">
        <v>881</v>
      </c>
      <c r="AC369">
        <v>1</v>
      </c>
      <c r="AD369"/>
      <c r="AE369"/>
    </row>
    <row r="370" spans="1:31" x14ac:dyDescent="0.2">
      <c r="A370" s="228"/>
      <c r="B370" t="s">
        <v>276</v>
      </c>
      <c r="C370">
        <v>366</v>
      </c>
      <c r="D370" t="s">
        <v>1245</v>
      </c>
      <c r="E370" t="s">
        <v>1155</v>
      </c>
      <c r="F370" t="s">
        <v>1171</v>
      </c>
      <c r="G370" t="s">
        <v>342</v>
      </c>
      <c r="H370" t="s">
        <v>40</v>
      </c>
      <c r="I370" t="s">
        <v>80</v>
      </c>
      <c r="J370">
        <v>10366</v>
      </c>
      <c r="K370" t="s">
        <v>1154</v>
      </c>
      <c r="L370">
        <f t="shared" si="18"/>
        <v>23</v>
      </c>
      <c r="M370">
        <f t="shared" si="19"/>
        <v>13</v>
      </c>
      <c r="N370" t="s">
        <v>1620</v>
      </c>
      <c r="O370" t="s">
        <v>886</v>
      </c>
      <c r="P370" t="s">
        <v>703</v>
      </c>
      <c r="Q370" t="s">
        <v>85</v>
      </c>
      <c r="R370"/>
      <c r="S370" t="s">
        <v>2285</v>
      </c>
      <c r="T370" t="s">
        <v>985</v>
      </c>
      <c r="U370"/>
      <c r="V370"/>
      <c r="W370" t="s">
        <v>113</v>
      </c>
      <c r="X370">
        <f t="shared" si="17"/>
        <v>1</v>
      </c>
      <c r="Y370"/>
      <c r="Z370"/>
      <c r="AA370"/>
      <c r="AB370" t="s">
        <v>881</v>
      </c>
      <c r="AC370">
        <v>1</v>
      </c>
      <c r="AD370"/>
      <c r="AE370"/>
    </row>
    <row r="371" spans="1:31" x14ac:dyDescent="0.2">
      <c r="A371" s="228"/>
      <c r="B371" t="s">
        <v>2094</v>
      </c>
      <c r="C371">
        <v>367</v>
      </c>
      <c r="D371" t="s">
        <v>1233</v>
      </c>
      <c r="E371" t="s">
        <v>1252</v>
      </c>
      <c r="F371" t="s">
        <v>1258</v>
      </c>
      <c r="G371" t="s">
        <v>342</v>
      </c>
      <c r="H371" t="s">
        <v>40</v>
      </c>
      <c r="I371" t="s">
        <v>80</v>
      </c>
      <c r="J371">
        <v>10367</v>
      </c>
      <c r="K371" t="s">
        <v>1235</v>
      </c>
      <c r="L371">
        <f t="shared" si="18"/>
        <v>23</v>
      </c>
      <c r="M371">
        <f t="shared" si="19"/>
        <v>14</v>
      </c>
      <c r="N371" t="s">
        <v>1621</v>
      </c>
      <c r="O371" t="s">
        <v>886</v>
      </c>
      <c r="P371" t="s">
        <v>1237</v>
      </c>
      <c r="Q371" t="s">
        <v>11</v>
      </c>
      <c r="R371"/>
      <c r="S371" t="s">
        <v>2285</v>
      </c>
      <c r="T371" t="s">
        <v>985</v>
      </c>
      <c r="U371"/>
      <c r="V371"/>
      <c r="W371" t="s">
        <v>121</v>
      </c>
      <c r="X371">
        <f t="shared" si="17"/>
        <v>9</v>
      </c>
      <c r="Y371"/>
      <c r="Z371"/>
      <c r="AA371"/>
      <c r="AB371" t="s">
        <v>881</v>
      </c>
      <c r="AC371">
        <v>1</v>
      </c>
      <c r="AD371"/>
      <c r="AE371"/>
    </row>
    <row r="372" spans="1:31" x14ac:dyDescent="0.2">
      <c r="A372" s="228"/>
      <c r="B372" t="s">
        <v>2094</v>
      </c>
      <c r="C372">
        <v>368</v>
      </c>
      <c r="D372" t="s">
        <v>1234</v>
      </c>
      <c r="E372" t="s">
        <v>1253</v>
      </c>
      <c r="F372" t="s">
        <v>1259</v>
      </c>
      <c r="G372" t="s">
        <v>342</v>
      </c>
      <c r="H372" t="s">
        <v>40</v>
      </c>
      <c r="I372" t="s">
        <v>80</v>
      </c>
      <c r="J372">
        <v>10368</v>
      </c>
      <c r="K372" s="229" t="s">
        <v>1236</v>
      </c>
      <c r="L372">
        <f t="shared" si="18"/>
        <v>23</v>
      </c>
      <c r="M372">
        <f t="shared" si="19"/>
        <v>15</v>
      </c>
      <c r="N372" t="s">
        <v>1622</v>
      </c>
      <c r="O372" t="s">
        <v>886</v>
      </c>
      <c r="P372" s="229" t="s">
        <v>1238</v>
      </c>
      <c r="Q372" t="s">
        <v>11</v>
      </c>
      <c r="R372"/>
      <c r="S372" t="s">
        <v>2285</v>
      </c>
      <c r="T372" t="s">
        <v>985</v>
      </c>
      <c r="U372"/>
      <c r="V372"/>
      <c r="W372" t="s">
        <v>121</v>
      </c>
      <c r="X372">
        <f t="shared" si="17"/>
        <v>9</v>
      </c>
      <c r="Y372"/>
      <c r="Z372"/>
      <c r="AA372"/>
      <c r="AB372" t="s">
        <v>881</v>
      </c>
      <c r="AC372">
        <v>1</v>
      </c>
      <c r="AD372"/>
      <c r="AE372"/>
    </row>
    <row r="373" spans="1:31" x14ac:dyDescent="0.2">
      <c r="A373" s="228"/>
      <c r="B373" t="s">
        <v>100</v>
      </c>
      <c r="C373">
        <v>369</v>
      </c>
      <c r="D373"/>
      <c r="E373"/>
      <c r="F373"/>
      <c r="G373"/>
      <c r="H373"/>
      <c r="I373"/>
      <c r="J373">
        <v>10369</v>
      </c>
      <c r="K373"/>
      <c r="L373">
        <f t="shared" si="18"/>
        <v>24</v>
      </c>
      <c r="M373">
        <f t="shared" si="19"/>
        <v>0</v>
      </c>
      <c r="N373" t="s">
        <v>1639</v>
      </c>
      <c r="O373" t="s">
        <v>886</v>
      </c>
      <c r="P373"/>
      <c r="Q373"/>
      <c r="R373"/>
      <c r="S373"/>
      <c r="T373"/>
      <c r="U373"/>
      <c r="V373"/>
      <c r="W373"/>
      <c r="X373" t="e">
        <f t="shared" si="17"/>
        <v>#N/A</v>
      </c>
      <c r="Y373"/>
      <c r="Z373"/>
      <c r="AA373"/>
      <c r="AB373" t="s">
        <v>881</v>
      </c>
      <c r="AC373"/>
      <c r="AD373"/>
      <c r="AE373"/>
    </row>
    <row r="374" spans="1:31" x14ac:dyDescent="0.2">
      <c r="A374" s="228"/>
      <c r="B374" t="s">
        <v>100</v>
      </c>
      <c r="C374">
        <v>370</v>
      </c>
      <c r="D374"/>
      <c r="E374"/>
      <c r="F374"/>
      <c r="G374"/>
      <c r="H374"/>
      <c r="I374"/>
      <c r="J374">
        <v>10370</v>
      </c>
      <c r="K374"/>
      <c r="L374">
        <f t="shared" si="18"/>
        <v>24</v>
      </c>
      <c r="M374">
        <f t="shared" si="19"/>
        <v>1</v>
      </c>
      <c r="N374" t="s">
        <v>1640</v>
      </c>
      <c r="O374" t="s">
        <v>886</v>
      </c>
      <c r="P374"/>
      <c r="Q374"/>
      <c r="R374"/>
      <c r="S374"/>
      <c r="T374"/>
      <c r="U374"/>
      <c r="V374"/>
      <c r="W374"/>
      <c r="X374" t="e">
        <f t="shared" si="17"/>
        <v>#N/A</v>
      </c>
      <c r="Y374"/>
      <c r="Z374"/>
      <c r="AA374"/>
      <c r="AB374" t="s">
        <v>881</v>
      </c>
      <c r="AC374"/>
      <c r="AD374"/>
      <c r="AE374"/>
    </row>
    <row r="375" spans="1:31" x14ac:dyDescent="0.2">
      <c r="A375" s="228"/>
      <c r="B375" t="s">
        <v>2104</v>
      </c>
      <c r="C375">
        <v>371</v>
      </c>
      <c r="D375" t="s">
        <v>868</v>
      </c>
      <c r="E375" t="s">
        <v>866</v>
      </c>
      <c r="F375" t="s">
        <v>1114</v>
      </c>
      <c r="G375" t="s">
        <v>342</v>
      </c>
      <c r="H375" t="s">
        <v>40</v>
      </c>
      <c r="I375" t="s">
        <v>80</v>
      </c>
      <c r="J375">
        <v>10371</v>
      </c>
      <c r="K375" t="s">
        <v>870</v>
      </c>
      <c r="L375">
        <f t="shared" si="18"/>
        <v>24</v>
      </c>
      <c r="M375">
        <f t="shared" si="19"/>
        <v>2</v>
      </c>
      <c r="N375" t="s">
        <v>1641</v>
      </c>
      <c r="O375" t="s">
        <v>886</v>
      </c>
      <c r="P375" t="s">
        <v>95</v>
      </c>
      <c r="Q375" t="s">
        <v>85</v>
      </c>
      <c r="R375"/>
      <c r="S375" t="s">
        <v>2285</v>
      </c>
      <c r="T375" t="s">
        <v>985</v>
      </c>
      <c r="U375"/>
      <c r="V375" t="s">
        <v>2229</v>
      </c>
      <c r="W375" t="s">
        <v>113</v>
      </c>
      <c r="X375">
        <f t="shared" si="17"/>
        <v>1</v>
      </c>
      <c r="Y375"/>
      <c r="Z375"/>
      <c r="AA375"/>
      <c r="AB375" t="s">
        <v>881</v>
      </c>
      <c r="AC375">
        <v>1</v>
      </c>
      <c r="AD375"/>
      <c r="AE375"/>
    </row>
    <row r="376" spans="1:31" x14ac:dyDescent="0.2">
      <c r="A376" s="228"/>
      <c r="B376" t="s">
        <v>2104</v>
      </c>
      <c r="C376">
        <v>372</v>
      </c>
      <c r="D376" t="s">
        <v>871</v>
      </c>
      <c r="E376" t="s">
        <v>869</v>
      </c>
      <c r="F376" t="s">
        <v>1115</v>
      </c>
      <c r="G376" t="s">
        <v>342</v>
      </c>
      <c r="H376" t="s">
        <v>40</v>
      </c>
      <c r="I376" t="s">
        <v>80</v>
      </c>
      <c r="J376">
        <v>10372</v>
      </c>
      <c r="K376" t="s">
        <v>867</v>
      </c>
      <c r="L376">
        <f t="shared" si="18"/>
        <v>24</v>
      </c>
      <c r="M376">
        <f t="shared" si="19"/>
        <v>3</v>
      </c>
      <c r="N376" t="s">
        <v>1642</v>
      </c>
      <c r="O376" t="s">
        <v>886</v>
      </c>
      <c r="P376" t="s">
        <v>95</v>
      </c>
      <c r="Q376" t="s">
        <v>85</v>
      </c>
      <c r="R376"/>
      <c r="S376" t="s">
        <v>2285</v>
      </c>
      <c r="T376" t="s">
        <v>985</v>
      </c>
      <c r="U376"/>
      <c r="V376" t="s">
        <v>2230</v>
      </c>
      <c r="W376" t="s">
        <v>113</v>
      </c>
      <c r="X376">
        <f t="shared" si="17"/>
        <v>1</v>
      </c>
      <c r="Y376"/>
      <c r="Z376"/>
      <c r="AA376"/>
      <c r="AB376" t="s">
        <v>881</v>
      </c>
      <c r="AC376">
        <v>1</v>
      </c>
      <c r="AD376"/>
      <c r="AE376"/>
    </row>
    <row r="377" spans="1:31" x14ac:dyDescent="0.2">
      <c r="A377" s="228"/>
      <c r="B377" t="s">
        <v>2104</v>
      </c>
      <c r="C377">
        <v>373</v>
      </c>
      <c r="D377" t="s">
        <v>873</v>
      </c>
      <c r="E377" t="s">
        <v>1004</v>
      </c>
      <c r="F377" t="s">
        <v>1005</v>
      </c>
      <c r="G377" t="s">
        <v>342</v>
      </c>
      <c r="H377" t="s">
        <v>40</v>
      </c>
      <c r="I377" t="s">
        <v>80</v>
      </c>
      <c r="J377">
        <v>10373</v>
      </c>
      <c r="K377" t="s">
        <v>872</v>
      </c>
      <c r="L377">
        <f t="shared" si="18"/>
        <v>24</v>
      </c>
      <c r="M377">
        <f t="shared" si="19"/>
        <v>4</v>
      </c>
      <c r="N377" t="s">
        <v>1643</v>
      </c>
      <c r="O377" t="s">
        <v>886</v>
      </c>
      <c r="P377" t="s">
        <v>95</v>
      </c>
      <c r="Q377" t="s">
        <v>85</v>
      </c>
      <c r="R377"/>
      <c r="S377" t="s">
        <v>2285</v>
      </c>
      <c r="T377" t="s">
        <v>985</v>
      </c>
      <c r="U377"/>
      <c r="V377" t="s">
        <v>2231</v>
      </c>
      <c r="W377" t="s">
        <v>113</v>
      </c>
      <c r="X377">
        <f t="shared" si="17"/>
        <v>1</v>
      </c>
      <c r="Y377"/>
      <c r="Z377"/>
      <c r="AA377"/>
      <c r="AB377" t="s">
        <v>881</v>
      </c>
      <c r="AC377">
        <v>1</v>
      </c>
      <c r="AD377"/>
      <c r="AE377"/>
    </row>
    <row r="378" spans="1:31" s="246" customFormat="1" x14ac:dyDescent="0.2">
      <c r="A378" s="244"/>
      <c r="B378" s="247" t="s">
        <v>2320</v>
      </c>
      <c r="C378" s="245">
        <v>374</v>
      </c>
      <c r="D378" s="245" t="s">
        <v>1246</v>
      </c>
      <c r="E378" s="245" t="s">
        <v>1006</v>
      </c>
      <c r="F378" s="245" t="s">
        <v>1116</v>
      </c>
      <c r="G378" s="245" t="s">
        <v>342</v>
      </c>
      <c r="H378" s="245" t="s">
        <v>1015</v>
      </c>
      <c r="I378" s="245" t="s">
        <v>80</v>
      </c>
      <c r="J378" s="245">
        <v>10374</v>
      </c>
      <c r="K378" s="245" t="s">
        <v>95</v>
      </c>
      <c r="L378" s="245">
        <f t="shared" si="18"/>
        <v>24</v>
      </c>
      <c r="M378" s="245">
        <f t="shared" si="19"/>
        <v>5</v>
      </c>
      <c r="N378" s="245" t="s">
        <v>1644</v>
      </c>
      <c r="O378" s="245" t="s">
        <v>886</v>
      </c>
      <c r="P378" s="245" t="s">
        <v>1052</v>
      </c>
      <c r="Q378" s="245" t="s">
        <v>85</v>
      </c>
      <c r="R378" s="245"/>
      <c r="S378" s="245" t="s">
        <v>2285</v>
      </c>
      <c r="T378" s="245" t="s">
        <v>985</v>
      </c>
      <c r="U378" s="245"/>
      <c r="V378" s="263" t="s">
        <v>2327</v>
      </c>
      <c r="W378" s="245" t="s">
        <v>113</v>
      </c>
      <c r="X378" s="245">
        <f t="shared" si="17"/>
        <v>1</v>
      </c>
      <c r="Y378" s="245"/>
      <c r="Z378" s="245"/>
      <c r="AA378" s="245"/>
      <c r="AB378" s="245" t="s">
        <v>881</v>
      </c>
      <c r="AC378">
        <v>1</v>
      </c>
      <c r="AD378" s="245"/>
      <c r="AE378"/>
    </row>
    <row r="379" spans="1:31" s="246" customFormat="1" x14ac:dyDescent="0.2">
      <c r="A379" s="244"/>
      <c r="B379" s="247" t="s">
        <v>2320</v>
      </c>
      <c r="C379" s="245">
        <v>375</v>
      </c>
      <c r="D379" s="245" t="s">
        <v>1247</v>
      </c>
      <c r="E379" s="245" t="s">
        <v>1007</v>
      </c>
      <c r="F379" s="245" t="s">
        <v>1117</v>
      </c>
      <c r="G379" s="245" t="s">
        <v>342</v>
      </c>
      <c r="H379" s="245" t="s">
        <v>1015</v>
      </c>
      <c r="I379" s="245" t="s">
        <v>80</v>
      </c>
      <c r="J379" s="245">
        <v>10375</v>
      </c>
      <c r="K379" s="245" t="s">
        <v>95</v>
      </c>
      <c r="L379" s="245">
        <f t="shared" si="18"/>
        <v>24</v>
      </c>
      <c r="M379" s="245">
        <f t="shared" si="19"/>
        <v>6</v>
      </c>
      <c r="N379" s="245" t="s">
        <v>1645</v>
      </c>
      <c r="O379" s="245" t="s">
        <v>886</v>
      </c>
      <c r="P379" s="245" t="s">
        <v>1159</v>
      </c>
      <c r="Q379" s="245" t="s">
        <v>85</v>
      </c>
      <c r="R379" s="245"/>
      <c r="S379" s="245" t="s">
        <v>2285</v>
      </c>
      <c r="T379" s="245" t="s">
        <v>985</v>
      </c>
      <c r="U379" s="245"/>
      <c r="V379" s="263" t="s">
        <v>2327</v>
      </c>
      <c r="W379" s="245" t="s">
        <v>113</v>
      </c>
      <c r="X379" s="245">
        <f t="shared" si="17"/>
        <v>1</v>
      </c>
      <c r="Y379" s="245"/>
      <c r="Z379" s="245"/>
      <c r="AA379" s="245"/>
      <c r="AB379" s="245" t="s">
        <v>881</v>
      </c>
      <c r="AC379">
        <v>1</v>
      </c>
      <c r="AD379" s="245"/>
      <c r="AE379"/>
    </row>
    <row r="380" spans="1:31" x14ac:dyDescent="0.2">
      <c r="A380" s="228"/>
      <c r="B380" t="s">
        <v>2300</v>
      </c>
      <c r="C380">
        <v>376</v>
      </c>
      <c r="D380" t="s">
        <v>2301</v>
      </c>
      <c r="E380" t="s">
        <v>2302</v>
      </c>
      <c r="F380" t="s">
        <v>2305</v>
      </c>
      <c r="G380" t="s">
        <v>342</v>
      </c>
      <c r="H380" t="s">
        <v>40</v>
      </c>
      <c r="I380" t="s">
        <v>80</v>
      </c>
      <c r="J380">
        <v>10376</v>
      </c>
      <c r="K380" t="s">
        <v>95</v>
      </c>
      <c r="L380">
        <f t="shared" si="18"/>
        <v>24</v>
      </c>
      <c r="M380">
        <f t="shared" si="19"/>
        <v>7</v>
      </c>
      <c r="N380" t="s">
        <v>1646</v>
      </c>
      <c r="O380" t="s">
        <v>886</v>
      </c>
      <c r="P380" t="s">
        <v>1263</v>
      </c>
      <c r="Q380" s="229" t="s">
        <v>85</v>
      </c>
      <c r="R380"/>
      <c r="S380"/>
      <c r="T380"/>
      <c r="U380"/>
      <c r="V380"/>
      <c r="W380" t="s">
        <v>113</v>
      </c>
      <c r="X380">
        <f t="shared" si="17"/>
        <v>1</v>
      </c>
      <c r="Y380"/>
      <c r="Z380"/>
      <c r="AA380"/>
      <c r="AB380" t="s">
        <v>881</v>
      </c>
      <c r="AC380">
        <v>1</v>
      </c>
      <c r="AD380"/>
      <c r="AE380"/>
    </row>
    <row r="381" spans="1:31" x14ac:dyDescent="0.2">
      <c r="A381" s="228"/>
      <c r="B381" t="s">
        <v>100</v>
      </c>
      <c r="C381">
        <v>377</v>
      </c>
      <c r="D381"/>
      <c r="E381"/>
      <c r="F381"/>
      <c r="G381"/>
      <c r="H381"/>
      <c r="I381"/>
      <c r="J381">
        <v>10377</v>
      </c>
      <c r="K381"/>
      <c r="L381">
        <f t="shared" si="18"/>
        <v>24</v>
      </c>
      <c r="M381">
        <f t="shared" si="19"/>
        <v>8</v>
      </c>
      <c r="N381" t="s">
        <v>1631</v>
      </c>
      <c r="O381" t="s">
        <v>886</v>
      </c>
      <c r="P381"/>
      <c r="Q381"/>
      <c r="R381"/>
      <c r="S381"/>
      <c r="T381"/>
      <c r="U381"/>
      <c r="V381"/>
      <c r="W381" t="s">
        <v>150</v>
      </c>
      <c r="X381" t="e">
        <f t="shared" si="17"/>
        <v>#N/A</v>
      </c>
      <c r="Y381"/>
      <c r="Z381"/>
      <c r="AA381"/>
      <c r="AB381" t="s">
        <v>881</v>
      </c>
      <c r="AC381"/>
      <c r="AD381"/>
      <c r="AE381"/>
    </row>
    <row r="382" spans="1:31" x14ac:dyDescent="0.2">
      <c r="A382" s="228"/>
      <c r="B382" t="s">
        <v>2094</v>
      </c>
      <c r="C382">
        <v>378</v>
      </c>
      <c r="D382" t="s">
        <v>1044</v>
      </c>
      <c r="E382" t="s">
        <v>1047</v>
      </c>
      <c r="F382" t="s">
        <v>2072</v>
      </c>
      <c r="G382" t="s">
        <v>2095</v>
      </c>
      <c r="H382" t="s">
        <v>343</v>
      </c>
      <c r="I382" t="s">
        <v>39</v>
      </c>
      <c r="J382">
        <v>10378</v>
      </c>
      <c r="K382" t="s">
        <v>95</v>
      </c>
      <c r="L382">
        <f t="shared" si="18"/>
        <v>24</v>
      </c>
      <c r="M382">
        <f t="shared" si="19"/>
        <v>9</v>
      </c>
      <c r="N382" t="s">
        <v>1632</v>
      </c>
      <c r="O382" t="s">
        <v>886</v>
      </c>
      <c r="P382" t="s">
        <v>856</v>
      </c>
      <c r="Q382" t="s">
        <v>11</v>
      </c>
      <c r="R382"/>
      <c r="S382" t="s">
        <v>2285</v>
      </c>
      <c r="T382" t="s">
        <v>985</v>
      </c>
      <c r="U382"/>
      <c r="V382"/>
      <c r="W382" t="s">
        <v>125</v>
      </c>
      <c r="X382">
        <f t="shared" si="17"/>
        <v>13</v>
      </c>
      <c r="Y382"/>
      <c r="Z382"/>
      <c r="AA382"/>
      <c r="AB382" t="s">
        <v>881</v>
      </c>
      <c r="AC382">
        <v>1</v>
      </c>
      <c r="AD382"/>
      <c r="AE382"/>
    </row>
    <row r="383" spans="1:31" x14ac:dyDescent="0.2">
      <c r="A383" s="228"/>
      <c r="B383" t="s">
        <v>2094</v>
      </c>
      <c r="C383">
        <v>379</v>
      </c>
      <c r="D383" t="s">
        <v>1045</v>
      </c>
      <c r="E383" t="s">
        <v>1046</v>
      </c>
      <c r="F383" t="s">
        <v>2073</v>
      </c>
      <c r="G383" t="s">
        <v>39</v>
      </c>
      <c r="H383" t="s">
        <v>1015</v>
      </c>
      <c r="I383" t="s">
        <v>39</v>
      </c>
      <c r="J383">
        <v>10379</v>
      </c>
      <c r="K383" t="s">
        <v>10</v>
      </c>
      <c r="L383">
        <f t="shared" si="18"/>
        <v>24</v>
      </c>
      <c r="M383">
        <f t="shared" si="19"/>
        <v>10</v>
      </c>
      <c r="N383" t="s">
        <v>1633</v>
      </c>
      <c r="O383" t="s">
        <v>886</v>
      </c>
      <c r="P383" t="s">
        <v>10</v>
      </c>
      <c r="Q383" t="s">
        <v>32</v>
      </c>
      <c r="R383"/>
      <c r="S383" t="s">
        <v>2285</v>
      </c>
      <c r="T383" t="s">
        <v>985</v>
      </c>
      <c r="U383"/>
      <c r="V383"/>
      <c r="W383" t="s">
        <v>125</v>
      </c>
      <c r="X383">
        <f t="shared" si="17"/>
        <v>13</v>
      </c>
      <c r="Y383"/>
      <c r="Z383"/>
      <c r="AA383"/>
      <c r="AB383" t="s">
        <v>881</v>
      </c>
      <c r="AC383">
        <v>0</v>
      </c>
      <c r="AD383"/>
      <c r="AE383"/>
    </row>
    <row r="384" spans="1:31" x14ac:dyDescent="0.2">
      <c r="A384" s="228"/>
      <c r="B384" t="s">
        <v>100</v>
      </c>
      <c r="C384">
        <v>380</v>
      </c>
      <c r="D384"/>
      <c r="E384"/>
      <c r="F384"/>
      <c r="G384"/>
      <c r="H384"/>
      <c r="I384"/>
      <c r="J384">
        <v>10380</v>
      </c>
      <c r="K384"/>
      <c r="L384">
        <f t="shared" si="18"/>
        <v>24</v>
      </c>
      <c r="M384">
        <f t="shared" si="19"/>
        <v>11</v>
      </c>
      <c r="N384" t="s">
        <v>1634</v>
      </c>
      <c r="O384" t="s">
        <v>886</v>
      </c>
      <c r="P384"/>
      <c r="Q384"/>
      <c r="R384"/>
      <c r="S384"/>
      <c r="T384"/>
      <c r="U384"/>
      <c r="V384"/>
      <c r="W384" t="s">
        <v>150</v>
      </c>
      <c r="X384" t="e">
        <f t="shared" si="17"/>
        <v>#N/A</v>
      </c>
      <c r="Y384"/>
      <c r="Z384"/>
      <c r="AA384"/>
      <c r="AB384" t="s">
        <v>881</v>
      </c>
      <c r="AC384"/>
      <c r="AD384"/>
      <c r="AE384"/>
    </row>
    <row r="385" spans="1:31" x14ac:dyDescent="0.2">
      <c r="A385" s="228"/>
      <c r="B385" t="s">
        <v>2094</v>
      </c>
      <c r="C385">
        <v>381</v>
      </c>
      <c r="D385" t="s">
        <v>1057</v>
      </c>
      <c r="E385" t="s">
        <v>1058</v>
      </c>
      <c r="F385" t="s">
        <v>2097</v>
      </c>
      <c r="G385" t="s">
        <v>2095</v>
      </c>
      <c r="H385" t="s">
        <v>1059</v>
      </c>
      <c r="I385" t="s">
        <v>39</v>
      </c>
      <c r="J385">
        <v>10381</v>
      </c>
      <c r="K385" t="s">
        <v>1156</v>
      </c>
      <c r="L385">
        <f t="shared" si="18"/>
        <v>24</v>
      </c>
      <c r="M385">
        <f t="shared" si="19"/>
        <v>12</v>
      </c>
      <c r="N385" t="s">
        <v>1635</v>
      </c>
      <c r="O385" t="s">
        <v>886</v>
      </c>
      <c r="P385" t="s">
        <v>1060</v>
      </c>
      <c r="Q385" t="s">
        <v>11</v>
      </c>
      <c r="R385"/>
      <c r="S385" t="s">
        <v>2285</v>
      </c>
      <c r="T385" t="s">
        <v>985</v>
      </c>
      <c r="U385"/>
      <c r="V385"/>
      <c r="W385" t="s">
        <v>125</v>
      </c>
      <c r="X385">
        <f t="shared" si="17"/>
        <v>13</v>
      </c>
      <c r="Y385"/>
      <c r="Z385"/>
      <c r="AA385"/>
      <c r="AB385" t="s">
        <v>881</v>
      </c>
      <c r="AC385">
        <v>1</v>
      </c>
      <c r="AD385"/>
      <c r="AE385"/>
    </row>
    <row r="386" spans="1:31" x14ac:dyDescent="0.2">
      <c r="A386" s="228"/>
      <c r="B386" t="s">
        <v>2094</v>
      </c>
      <c r="C386">
        <v>382</v>
      </c>
      <c r="D386" t="s">
        <v>1061</v>
      </c>
      <c r="E386" t="s">
        <v>1062</v>
      </c>
      <c r="F386" t="s">
        <v>2098</v>
      </c>
      <c r="G386" t="s">
        <v>2095</v>
      </c>
      <c r="H386" t="s">
        <v>1059</v>
      </c>
      <c r="I386" t="s">
        <v>39</v>
      </c>
      <c r="J386">
        <v>10382</v>
      </c>
      <c r="K386" t="s">
        <v>1156</v>
      </c>
      <c r="L386">
        <f t="shared" si="18"/>
        <v>24</v>
      </c>
      <c r="M386">
        <f t="shared" si="19"/>
        <v>13</v>
      </c>
      <c r="N386" t="s">
        <v>1636</v>
      </c>
      <c r="O386" t="s">
        <v>886</v>
      </c>
      <c r="P386" t="s">
        <v>1060</v>
      </c>
      <c r="Q386" t="s">
        <v>11</v>
      </c>
      <c r="R386"/>
      <c r="S386" t="s">
        <v>2285</v>
      </c>
      <c r="T386" t="s">
        <v>985</v>
      </c>
      <c r="U386"/>
      <c r="V386"/>
      <c r="W386" t="s">
        <v>125</v>
      </c>
      <c r="X386">
        <f t="shared" si="17"/>
        <v>13</v>
      </c>
      <c r="Y386"/>
      <c r="Z386"/>
      <c r="AA386"/>
      <c r="AB386" t="s">
        <v>881</v>
      </c>
      <c r="AC386">
        <v>1</v>
      </c>
      <c r="AD386"/>
      <c r="AE386"/>
    </row>
    <row r="387" spans="1:31" x14ac:dyDescent="0.2">
      <c r="A387" s="228"/>
      <c r="B387" t="s">
        <v>2094</v>
      </c>
      <c r="C387">
        <v>383</v>
      </c>
      <c r="D387" t="s">
        <v>1063</v>
      </c>
      <c r="E387" t="s">
        <v>1064</v>
      </c>
      <c r="F387" t="s">
        <v>2099</v>
      </c>
      <c r="G387" t="s">
        <v>2095</v>
      </c>
      <c r="H387" t="s">
        <v>1059</v>
      </c>
      <c r="I387" t="s">
        <v>39</v>
      </c>
      <c r="J387">
        <v>10383</v>
      </c>
      <c r="K387" t="s">
        <v>1156</v>
      </c>
      <c r="L387">
        <f t="shared" si="18"/>
        <v>24</v>
      </c>
      <c r="M387">
        <f t="shared" si="19"/>
        <v>14</v>
      </c>
      <c r="N387" t="s">
        <v>1637</v>
      </c>
      <c r="O387" t="s">
        <v>886</v>
      </c>
      <c r="P387" t="s">
        <v>1060</v>
      </c>
      <c r="Q387" t="s">
        <v>11</v>
      </c>
      <c r="R387"/>
      <c r="S387" t="s">
        <v>2285</v>
      </c>
      <c r="T387" t="s">
        <v>985</v>
      </c>
      <c r="U387"/>
      <c r="V387"/>
      <c r="W387" t="s">
        <v>125</v>
      </c>
      <c r="X387">
        <f t="shared" si="17"/>
        <v>13</v>
      </c>
      <c r="Y387"/>
      <c r="Z387"/>
      <c r="AA387"/>
      <c r="AB387" t="s">
        <v>881</v>
      </c>
      <c r="AC387">
        <v>1</v>
      </c>
      <c r="AD387"/>
      <c r="AE387"/>
    </row>
    <row r="388" spans="1:31" x14ac:dyDescent="0.2">
      <c r="A388" s="228"/>
      <c r="B388" t="s">
        <v>2094</v>
      </c>
      <c r="C388">
        <v>384</v>
      </c>
      <c r="D388" t="s">
        <v>1065</v>
      </c>
      <c r="E388" t="s">
        <v>1066</v>
      </c>
      <c r="F388" t="s">
        <v>2100</v>
      </c>
      <c r="G388" t="s">
        <v>2095</v>
      </c>
      <c r="H388" t="s">
        <v>1059</v>
      </c>
      <c r="I388" t="s">
        <v>39</v>
      </c>
      <c r="J388">
        <v>10384</v>
      </c>
      <c r="K388" t="s">
        <v>1157</v>
      </c>
      <c r="L388">
        <f t="shared" si="18"/>
        <v>24</v>
      </c>
      <c r="M388">
        <f t="shared" si="19"/>
        <v>15</v>
      </c>
      <c r="N388" t="s">
        <v>1638</v>
      </c>
      <c r="O388" t="s">
        <v>886</v>
      </c>
      <c r="P388" t="s">
        <v>1067</v>
      </c>
      <c r="Q388" t="s">
        <v>89</v>
      </c>
      <c r="R388"/>
      <c r="S388" t="s">
        <v>2285</v>
      </c>
      <c r="T388" t="s">
        <v>985</v>
      </c>
      <c r="U388"/>
      <c r="V388"/>
      <c r="W388" t="s">
        <v>125</v>
      </c>
      <c r="X388">
        <f t="shared" si="17"/>
        <v>13</v>
      </c>
      <c r="Y388"/>
      <c r="Z388"/>
      <c r="AA388"/>
      <c r="AB388" t="s">
        <v>881</v>
      </c>
      <c r="AC388">
        <v>1</v>
      </c>
      <c r="AD388"/>
      <c r="AE388"/>
    </row>
    <row r="389" spans="1:31" x14ac:dyDescent="0.2">
      <c r="A389" s="228"/>
      <c r="B389" t="s">
        <v>2094</v>
      </c>
      <c r="C389">
        <v>385</v>
      </c>
      <c r="D389" t="s">
        <v>1068</v>
      </c>
      <c r="E389" t="s">
        <v>1069</v>
      </c>
      <c r="F389" t="s">
        <v>2068</v>
      </c>
      <c r="G389" t="s">
        <v>2095</v>
      </c>
      <c r="H389" t="s">
        <v>1059</v>
      </c>
      <c r="I389" t="s">
        <v>39</v>
      </c>
      <c r="J389">
        <v>10385</v>
      </c>
      <c r="K389" t="s">
        <v>1157</v>
      </c>
      <c r="L389">
        <f t="shared" si="18"/>
        <v>25</v>
      </c>
      <c r="M389">
        <f t="shared" si="19"/>
        <v>0</v>
      </c>
      <c r="N389" t="s">
        <v>1655</v>
      </c>
      <c r="O389" t="s">
        <v>886</v>
      </c>
      <c r="P389" t="s">
        <v>1067</v>
      </c>
      <c r="Q389" t="s">
        <v>89</v>
      </c>
      <c r="R389"/>
      <c r="S389" t="s">
        <v>2285</v>
      </c>
      <c r="T389" t="s">
        <v>985</v>
      </c>
      <c r="U389"/>
      <c r="V389"/>
      <c r="W389" t="s">
        <v>125</v>
      </c>
      <c r="X389">
        <f t="shared" si="17"/>
        <v>13</v>
      </c>
      <c r="Y389"/>
      <c r="Z389"/>
      <c r="AA389"/>
      <c r="AB389" t="s">
        <v>881</v>
      </c>
      <c r="AC389">
        <v>1</v>
      </c>
      <c r="AD389"/>
      <c r="AE389"/>
    </row>
    <row r="390" spans="1:31" x14ac:dyDescent="0.2">
      <c r="A390" s="228"/>
      <c r="B390" t="s">
        <v>2094</v>
      </c>
      <c r="C390">
        <v>386</v>
      </c>
      <c r="D390" t="s">
        <v>1070</v>
      </c>
      <c r="E390" t="s">
        <v>1071</v>
      </c>
      <c r="F390" t="s">
        <v>2069</v>
      </c>
      <c r="G390" t="s">
        <v>2095</v>
      </c>
      <c r="H390" t="s">
        <v>1059</v>
      </c>
      <c r="I390" t="s">
        <v>39</v>
      </c>
      <c r="J390">
        <v>10386</v>
      </c>
      <c r="K390" t="s">
        <v>1157</v>
      </c>
      <c r="L390">
        <f t="shared" si="18"/>
        <v>25</v>
      </c>
      <c r="M390">
        <f t="shared" si="19"/>
        <v>1</v>
      </c>
      <c r="N390" t="s">
        <v>1656</v>
      </c>
      <c r="O390" t="s">
        <v>886</v>
      </c>
      <c r="P390" t="s">
        <v>1067</v>
      </c>
      <c r="Q390" t="s">
        <v>11</v>
      </c>
      <c r="R390"/>
      <c r="S390" t="s">
        <v>2285</v>
      </c>
      <c r="T390" t="s">
        <v>985</v>
      </c>
      <c r="U390"/>
      <c r="V390"/>
      <c r="W390" t="s">
        <v>125</v>
      </c>
      <c r="X390">
        <f t="shared" ref="X390:X453" si="20">VLOOKUP(W390,$W$808:$X$838,2,FALSE)</f>
        <v>13</v>
      </c>
      <c r="Y390"/>
      <c r="Z390"/>
      <c r="AA390"/>
      <c r="AB390" t="s">
        <v>881</v>
      </c>
      <c r="AC390">
        <v>1</v>
      </c>
      <c r="AD390"/>
      <c r="AE390"/>
    </row>
    <row r="391" spans="1:31" x14ac:dyDescent="0.2">
      <c r="A391" s="228"/>
      <c r="B391" t="s">
        <v>100</v>
      </c>
      <c r="C391">
        <v>387</v>
      </c>
      <c r="D391"/>
      <c r="E391"/>
      <c r="F391"/>
      <c r="G391"/>
      <c r="H391"/>
      <c r="I391"/>
      <c r="J391">
        <v>10387</v>
      </c>
      <c r="K391"/>
      <c r="L391">
        <f t="shared" si="18"/>
        <v>25</v>
      </c>
      <c r="M391">
        <f t="shared" si="19"/>
        <v>2</v>
      </c>
      <c r="N391" t="s">
        <v>1657</v>
      </c>
      <c r="O391" t="s">
        <v>886</v>
      </c>
      <c r="P391"/>
      <c r="Q391"/>
      <c r="R391"/>
      <c r="S391"/>
      <c r="T391"/>
      <c r="U391"/>
      <c r="V391"/>
      <c r="W391" t="s">
        <v>150</v>
      </c>
      <c r="X391" t="e">
        <f t="shared" si="20"/>
        <v>#N/A</v>
      </c>
      <c r="Y391"/>
      <c r="Z391"/>
      <c r="AA391"/>
      <c r="AB391" t="s">
        <v>881</v>
      </c>
      <c r="AC391"/>
      <c r="AD391"/>
      <c r="AE391"/>
    </row>
    <row r="392" spans="1:31" x14ac:dyDescent="0.2">
      <c r="A392" s="228"/>
      <c r="B392" t="s">
        <v>100</v>
      </c>
      <c r="C392">
        <v>388</v>
      </c>
      <c r="D392"/>
      <c r="E392"/>
      <c r="F392"/>
      <c r="G392"/>
      <c r="H392"/>
      <c r="I392"/>
      <c r="J392">
        <v>10388</v>
      </c>
      <c r="K392"/>
      <c r="L392">
        <f t="shared" si="18"/>
        <v>25</v>
      </c>
      <c r="M392">
        <f t="shared" si="19"/>
        <v>3</v>
      </c>
      <c r="N392" t="s">
        <v>1658</v>
      </c>
      <c r="O392" t="s">
        <v>886</v>
      </c>
      <c r="P392"/>
      <c r="Q392"/>
      <c r="R392"/>
      <c r="S392"/>
      <c r="T392"/>
      <c r="U392"/>
      <c r="V392"/>
      <c r="W392" t="s">
        <v>150</v>
      </c>
      <c r="X392" t="e">
        <f t="shared" si="20"/>
        <v>#N/A</v>
      </c>
      <c r="Y392"/>
      <c r="Z392"/>
      <c r="AA392"/>
      <c r="AB392" t="s">
        <v>881</v>
      </c>
      <c r="AC392"/>
      <c r="AD392"/>
      <c r="AE392"/>
    </row>
    <row r="393" spans="1:31" x14ac:dyDescent="0.2">
      <c r="A393" s="228"/>
      <c r="B393" t="s">
        <v>100</v>
      </c>
      <c r="C393">
        <v>389</v>
      </c>
      <c r="D393"/>
      <c r="E393"/>
      <c r="F393"/>
      <c r="G393"/>
      <c r="H393"/>
      <c r="I393"/>
      <c r="J393">
        <v>10389</v>
      </c>
      <c r="K393"/>
      <c r="L393">
        <f t="shared" si="18"/>
        <v>25</v>
      </c>
      <c r="M393">
        <f t="shared" si="19"/>
        <v>4</v>
      </c>
      <c r="N393" t="s">
        <v>1659</v>
      </c>
      <c r="O393" t="s">
        <v>886</v>
      </c>
      <c r="P393"/>
      <c r="Q393"/>
      <c r="R393"/>
      <c r="S393"/>
      <c r="T393"/>
      <c r="U393"/>
      <c r="V393"/>
      <c r="W393" t="s">
        <v>150</v>
      </c>
      <c r="X393" t="e">
        <f t="shared" si="20"/>
        <v>#N/A</v>
      </c>
      <c r="Y393"/>
      <c r="Z393"/>
      <c r="AA393"/>
      <c r="AB393" t="s">
        <v>881</v>
      </c>
      <c r="AC393"/>
      <c r="AD393"/>
      <c r="AE393"/>
    </row>
    <row r="394" spans="1:31" x14ac:dyDescent="0.2">
      <c r="A394" s="228"/>
      <c r="B394" t="s">
        <v>100</v>
      </c>
      <c r="C394">
        <v>390</v>
      </c>
      <c r="D394"/>
      <c r="E394"/>
      <c r="F394"/>
      <c r="G394"/>
      <c r="H394"/>
      <c r="I394"/>
      <c r="J394">
        <v>10390</v>
      </c>
      <c r="K394"/>
      <c r="L394">
        <f t="shared" si="18"/>
        <v>25</v>
      </c>
      <c r="M394">
        <f t="shared" si="19"/>
        <v>5</v>
      </c>
      <c r="N394" t="s">
        <v>1660</v>
      </c>
      <c r="O394" t="s">
        <v>886</v>
      </c>
      <c r="P394"/>
      <c r="Q394"/>
      <c r="R394"/>
      <c r="S394"/>
      <c r="T394"/>
      <c r="U394"/>
      <c r="V394"/>
      <c r="W394" t="s">
        <v>150</v>
      </c>
      <c r="X394" t="e">
        <f t="shared" si="20"/>
        <v>#N/A</v>
      </c>
      <c r="Y394"/>
      <c r="Z394"/>
      <c r="AA394"/>
      <c r="AB394" t="s">
        <v>881</v>
      </c>
      <c r="AC394"/>
      <c r="AD394"/>
      <c r="AE394"/>
    </row>
    <row r="395" spans="1:31" x14ac:dyDescent="0.2">
      <c r="A395" s="228"/>
      <c r="B395" t="s">
        <v>100</v>
      </c>
      <c r="C395">
        <v>391</v>
      </c>
      <c r="D395"/>
      <c r="E395"/>
      <c r="F395"/>
      <c r="G395"/>
      <c r="H395"/>
      <c r="I395"/>
      <c r="J395">
        <v>10391</v>
      </c>
      <c r="K395"/>
      <c r="L395">
        <f t="shared" si="18"/>
        <v>25</v>
      </c>
      <c r="M395">
        <f t="shared" si="19"/>
        <v>6</v>
      </c>
      <c r="N395" t="s">
        <v>1661</v>
      </c>
      <c r="O395" t="s">
        <v>886</v>
      </c>
      <c r="P395"/>
      <c r="Q395"/>
      <c r="R395"/>
      <c r="S395"/>
      <c r="T395"/>
      <c r="U395"/>
      <c r="V395"/>
      <c r="W395" t="s">
        <v>150</v>
      </c>
      <c r="X395" t="e">
        <f t="shared" si="20"/>
        <v>#N/A</v>
      </c>
      <c r="Y395"/>
      <c r="Z395"/>
      <c r="AA395"/>
      <c r="AB395" t="s">
        <v>881</v>
      </c>
      <c r="AC395"/>
      <c r="AD395"/>
      <c r="AE395"/>
    </row>
    <row r="396" spans="1:31" x14ac:dyDescent="0.2">
      <c r="A396" s="228"/>
      <c r="B396" t="s">
        <v>100</v>
      </c>
      <c r="C396">
        <v>392</v>
      </c>
      <c r="D396"/>
      <c r="E396"/>
      <c r="F396"/>
      <c r="G396"/>
      <c r="H396"/>
      <c r="I396"/>
      <c r="J396">
        <v>10392</v>
      </c>
      <c r="K396"/>
      <c r="L396">
        <f t="shared" si="18"/>
        <v>25</v>
      </c>
      <c r="M396">
        <f t="shared" si="19"/>
        <v>7</v>
      </c>
      <c r="N396" t="s">
        <v>1662</v>
      </c>
      <c r="O396" t="s">
        <v>886</v>
      </c>
      <c r="P396"/>
      <c r="Q396"/>
      <c r="R396"/>
      <c r="S396"/>
      <c r="T396"/>
      <c r="U396"/>
      <c r="V396"/>
      <c r="W396" t="s">
        <v>150</v>
      </c>
      <c r="X396" t="e">
        <f t="shared" si="20"/>
        <v>#N/A</v>
      </c>
      <c r="Y396"/>
      <c r="Z396"/>
      <c r="AA396"/>
      <c r="AB396" t="s">
        <v>881</v>
      </c>
      <c r="AC396"/>
      <c r="AD396"/>
      <c r="AE396"/>
    </row>
    <row r="397" spans="1:31" x14ac:dyDescent="0.2">
      <c r="A397" s="228"/>
      <c r="B397" t="s">
        <v>100</v>
      </c>
      <c r="C397">
        <v>393</v>
      </c>
      <c r="D397"/>
      <c r="E397"/>
      <c r="F397"/>
      <c r="G397"/>
      <c r="H397"/>
      <c r="I397"/>
      <c r="J397">
        <v>10393</v>
      </c>
      <c r="K397"/>
      <c r="L397">
        <f t="shared" si="18"/>
        <v>25</v>
      </c>
      <c r="M397">
        <f t="shared" si="19"/>
        <v>8</v>
      </c>
      <c r="N397" t="s">
        <v>1647</v>
      </c>
      <c r="O397" t="s">
        <v>886</v>
      </c>
      <c r="P397"/>
      <c r="Q397"/>
      <c r="R397"/>
      <c r="S397"/>
      <c r="T397"/>
      <c r="U397"/>
      <c r="V397"/>
      <c r="W397" t="s">
        <v>150</v>
      </c>
      <c r="X397" t="e">
        <f t="shared" si="20"/>
        <v>#N/A</v>
      </c>
      <c r="Y397"/>
      <c r="Z397"/>
      <c r="AA397"/>
      <c r="AB397" t="s">
        <v>881</v>
      </c>
      <c r="AC397"/>
      <c r="AD397"/>
      <c r="AE397"/>
    </row>
    <row r="398" spans="1:31" x14ac:dyDescent="0.2">
      <c r="A398" s="228"/>
      <c r="B398" t="s">
        <v>100</v>
      </c>
      <c r="C398">
        <v>394</v>
      </c>
      <c r="D398"/>
      <c r="E398"/>
      <c r="F398"/>
      <c r="G398"/>
      <c r="H398"/>
      <c r="I398"/>
      <c r="J398">
        <v>10394</v>
      </c>
      <c r="K398"/>
      <c r="L398">
        <f t="shared" si="18"/>
        <v>25</v>
      </c>
      <c r="M398">
        <f t="shared" si="19"/>
        <v>9</v>
      </c>
      <c r="N398" t="s">
        <v>1648</v>
      </c>
      <c r="O398" t="s">
        <v>886</v>
      </c>
      <c r="P398"/>
      <c r="Q398"/>
      <c r="R398"/>
      <c r="S398"/>
      <c r="T398"/>
      <c r="U398"/>
      <c r="V398"/>
      <c r="W398" t="s">
        <v>150</v>
      </c>
      <c r="X398" t="e">
        <f t="shared" si="20"/>
        <v>#N/A</v>
      </c>
      <c r="Y398"/>
      <c r="Z398"/>
      <c r="AA398"/>
      <c r="AB398" t="s">
        <v>881</v>
      </c>
      <c r="AC398"/>
      <c r="AD398"/>
      <c r="AE398"/>
    </row>
    <row r="399" spans="1:31" x14ac:dyDescent="0.2">
      <c r="A399" s="228"/>
      <c r="B399" t="s">
        <v>100</v>
      </c>
      <c r="C399">
        <v>395</v>
      </c>
      <c r="D399"/>
      <c r="E399"/>
      <c r="F399"/>
      <c r="G399"/>
      <c r="H399"/>
      <c r="I399"/>
      <c r="J399">
        <v>10395</v>
      </c>
      <c r="K399"/>
      <c r="L399">
        <f t="shared" si="18"/>
        <v>25</v>
      </c>
      <c r="M399">
        <f t="shared" si="19"/>
        <v>10</v>
      </c>
      <c r="N399" t="s">
        <v>1649</v>
      </c>
      <c r="O399" t="s">
        <v>886</v>
      </c>
      <c r="P399"/>
      <c r="Q399"/>
      <c r="R399"/>
      <c r="S399"/>
      <c r="T399"/>
      <c r="U399"/>
      <c r="V399"/>
      <c r="W399" t="s">
        <v>150</v>
      </c>
      <c r="X399" t="e">
        <f t="shared" si="20"/>
        <v>#N/A</v>
      </c>
      <c r="Y399"/>
      <c r="Z399"/>
      <c r="AA399"/>
      <c r="AB399" t="s">
        <v>881</v>
      </c>
      <c r="AC399"/>
      <c r="AD399"/>
      <c r="AE399"/>
    </row>
    <row r="400" spans="1:31" x14ac:dyDescent="0.2">
      <c r="A400" s="228"/>
      <c r="B400" t="s">
        <v>100</v>
      </c>
      <c r="C400">
        <v>396</v>
      </c>
      <c r="D400"/>
      <c r="E400"/>
      <c r="F400"/>
      <c r="G400"/>
      <c r="H400"/>
      <c r="I400"/>
      <c r="J400">
        <v>10396</v>
      </c>
      <c r="K400"/>
      <c r="L400">
        <f t="shared" si="18"/>
        <v>25</v>
      </c>
      <c r="M400">
        <f t="shared" si="19"/>
        <v>11</v>
      </c>
      <c r="N400" t="s">
        <v>1650</v>
      </c>
      <c r="O400" t="s">
        <v>886</v>
      </c>
      <c r="P400"/>
      <c r="Q400"/>
      <c r="R400"/>
      <c r="S400"/>
      <c r="T400"/>
      <c r="U400"/>
      <c r="V400"/>
      <c r="W400" t="s">
        <v>150</v>
      </c>
      <c r="X400" t="e">
        <f t="shared" si="20"/>
        <v>#N/A</v>
      </c>
      <c r="Y400"/>
      <c r="Z400"/>
      <c r="AA400"/>
      <c r="AB400" t="s">
        <v>881</v>
      </c>
      <c r="AC400"/>
      <c r="AD400"/>
      <c r="AE400"/>
    </row>
    <row r="401" spans="1:31" x14ac:dyDescent="0.2">
      <c r="A401" s="228"/>
      <c r="B401" t="s">
        <v>100</v>
      </c>
      <c r="C401">
        <v>397</v>
      </c>
      <c r="D401"/>
      <c r="E401"/>
      <c r="F401"/>
      <c r="G401"/>
      <c r="H401"/>
      <c r="I401"/>
      <c r="J401">
        <v>10397</v>
      </c>
      <c r="K401"/>
      <c r="L401">
        <f t="shared" si="18"/>
        <v>25</v>
      </c>
      <c r="M401">
        <f t="shared" si="19"/>
        <v>12</v>
      </c>
      <c r="N401" t="s">
        <v>1651</v>
      </c>
      <c r="O401" t="s">
        <v>886</v>
      </c>
      <c r="P401"/>
      <c r="Q401"/>
      <c r="R401"/>
      <c r="S401"/>
      <c r="T401"/>
      <c r="U401"/>
      <c r="V401"/>
      <c r="W401" t="s">
        <v>150</v>
      </c>
      <c r="X401" t="e">
        <f t="shared" si="20"/>
        <v>#N/A</v>
      </c>
      <c r="Y401"/>
      <c r="Z401"/>
      <c r="AA401"/>
      <c r="AB401" t="s">
        <v>881</v>
      </c>
      <c r="AC401"/>
      <c r="AD401"/>
      <c r="AE401"/>
    </row>
    <row r="402" spans="1:31" x14ac:dyDescent="0.2">
      <c r="A402" s="228"/>
      <c r="B402" t="s">
        <v>100</v>
      </c>
      <c r="C402">
        <v>398</v>
      </c>
      <c r="D402"/>
      <c r="E402"/>
      <c r="F402"/>
      <c r="G402"/>
      <c r="H402"/>
      <c r="I402"/>
      <c r="J402">
        <v>10398</v>
      </c>
      <c r="K402"/>
      <c r="L402">
        <f t="shared" si="18"/>
        <v>25</v>
      </c>
      <c r="M402">
        <f t="shared" si="19"/>
        <v>13</v>
      </c>
      <c r="N402" t="s">
        <v>1652</v>
      </c>
      <c r="O402" t="s">
        <v>886</v>
      </c>
      <c r="P402"/>
      <c r="Q402"/>
      <c r="R402"/>
      <c r="S402"/>
      <c r="T402"/>
      <c r="U402"/>
      <c r="V402"/>
      <c r="W402" t="s">
        <v>150</v>
      </c>
      <c r="X402" t="e">
        <f t="shared" si="20"/>
        <v>#N/A</v>
      </c>
      <c r="Y402"/>
      <c r="Z402"/>
      <c r="AA402"/>
      <c r="AB402" t="s">
        <v>881</v>
      </c>
      <c r="AC402"/>
      <c r="AD402"/>
      <c r="AE402"/>
    </row>
    <row r="403" spans="1:31" x14ac:dyDescent="0.2">
      <c r="A403" s="228"/>
      <c r="B403" t="s">
        <v>100</v>
      </c>
      <c r="C403">
        <v>399</v>
      </c>
      <c r="D403"/>
      <c r="E403"/>
      <c r="F403"/>
      <c r="G403"/>
      <c r="H403"/>
      <c r="I403"/>
      <c r="J403">
        <v>10399</v>
      </c>
      <c r="K403"/>
      <c r="L403">
        <f t="shared" si="18"/>
        <v>25</v>
      </c>
      <c r="M403">
        <f t="shared" si="19"/>
        <v>14</v>
      </c>
      <c r="N403" t="s">
        <v>1653</v>
      </c>
      <c r="O403" t="s">
        <v>886</v>
      </c>
      <c r="P403"/>
      <c r="Q403"/>
      <c r="R403"/>
      <c r="S403"/>
      <c r="T403"/>
      <c r="U403"/>
      <c r="V403"/>
      <c r="W403" t="s">
        <v>150</v>
      </c>
      <c r="X403" t="e">
        <f t="shared" si="20"/>
        <v>#N/A</v>
      </c>
      <c r="Y403"/>
      <c r="Z403"/>
      <c r="AA403"/>
      <c r="AB403" t="s">
        <v>881</v>
      </c>
      <c r="AC403"/>
      <c r="AD403"/>
      <c r="AE403"/>
    </row>
    <row r="404" spans="1:31" x14ac:dyDescent="0.2">
      <c r="A404" s="228"/>
      <c r="B404" t="s">
        <v>100</v>
      </c>
      <c r="C404">
        <v>400</v>
      </c>
      <c r="D404"/>
      <c r="E404"/>
      <c r="F404"/>
      <c r="G404"/>
      <c r="H404"/>
      <c r="I404"/>
      <c r="J404">
        <v>10400</v>
      </c>
      <c r="K404"/>
      <c r="L404">
        <f t="shared" si="18"/>
        <v>25</v>
      </c>
      <c r="M404">
        <f t="shared" si="19"/>
        <v>15</v>
      </c>
      <c r="N404" t="s">
        <v>1654</v>
      </c>
      <c r="O404" t="s">
        <v>886</v>
      </c>
      <c r="P404"/>
      <c r="Q404"/>
      <c r="R404"/>
      <c r="S404"/>
      <c r="T404"/>
      <c r="U404"/>
      <c r="V404"/>
      <c r="W404" t="s">
        <v>150</v>
      </c>
      <c r="X404" t="e">
        <f t="shared" si="20"/>
        <v>#N/A</v>
      </c>
      <c r="Y404"/>
      <c r="Z404"/>
      <c r="AA404"/>
      <c r="AB404" t="s">
        <v>881</v>
      </c>
      <c r="AC404"/>
      <c r="AD404"/>
      <c r="AE404"/>
    </row>
    <row r="405" spans="1:31" x14ac:dyDescent="0.2">
      <c r="A405" s="228"/>
      <c r="B405" t="s">
        <v>100</v>
      </c>
      <c r="C405">
        <v>401</v>
      </c>
      <c r="D405"/>
      <c r="E405"/>
      <c r="F405"/>
      <c r="G405"/>
      <c r="H405"/>
      <c r="I405"/>
      <c r="J405">
        <v>10401</v>
      </c>
      <c r="K405"/>
      <c r="L405">
        <f t="shared" si="18"/>
        <v>26</v>
      </c>
      <c r="M405">
        <f t="shared" si="19"/>
        <v>0</v>
      </c>
      <c r="N405" t="s">
        <v>1663</v>
      </c>
      <c r="O405" t="s">
        <v>886</v>
      </c>
      <c r="P405"/>
      <c r="Q405"/>
      <c r="R405"/>
      <c r="S405"/>
      <c r="T405"/>
      <c r="U405"/>
      <c r="V405"/>
      <c r="W405" t="s">
        <v>150</v>
      </c>
      <c r="X405" t="e">
        <f t="shared" si="20"/>
        <v>#N/A</v>
      </c>
      <c r="Y405"/>
      <c r="Z405"/>
      <c r="AA405"/>
      <c r="AB405" t="s">
        <v>881</v>
      </c>
      <c r="AC405"/>
      <c r="AD405"/>
      <c r="AE405"/>
    </row>
    <row r="406" spans="1:31" x14ac:dyDescent="0.2">
      <c r="A406" s="228"/>
      <c r="B406" t="s">
        <v>100</v>
      </c>
      <c r="C406">
        <v>402</v>
      </c>
      <c r="D406"/>
      <c r="E406"/>
      <c r="F406"/>
      <c r="G406"/>
      <c r="H406"/>
      <c r="I406"/>
      <c r="J406">
        <v>10402</v>
      </c>
      <c r="K406"/>
      <c r="L406">
        <f t="shared" ref="L406:L469" si="21">+L390+1</f>
        <v>26</v>
      </c>
      <c r="M406">
        <f t="shared" ref="M406:M469" si="22">M390</f>
        <v>1</v>
      </c>
      <c r="N406" t="s">
        <v>1664</v>
      </c>
      <c r="O406" t="s">
        <v>886</v>
      </c>
      <c r="P406"/>
      <c r="Q406"/>
      <c r="R406"/>
      <c r="S406"/>
      <c r="T406"/>
      <c r="U406"/>
      <c r="V406"/>
      <c r="W406" t="s">
        <v>150</v>
      </c>
      <c r="X406" t="e">
        <f t="shared" si="20"/>
        <v>#N/A</v>
      </c>
      <c r="Y406"/>
      <c r="Z406"/>
      <c r="AA406"/>
      <c r="AB406" t="s">
        <v>881</v>
      </c>
      <c r="AC406"/>
      <c r="AD406"/>
      <c r="AE406"/>
    </row>
    <row r="407" spans="1:31" x14ac:dyDescent="0.2">
      <c r="A407" s="228"/>
      <c r="B407" t="s">
        <v>100</v>
      </c>
      <c r="C407">
        <v>403</v>
      </c>
      <c r="D407"/>
      <c r="E407"/>
      <c r="F407"/>
      <c r="G407"/>
      <c r="H407"/>
      <c r="I407"/>
      <c r="J407">
        <v>10403</v>
      </c>
      <c r="K407"/>
      <c r="L407">
        <f t="shared" si="21"/>
        <v>26</v>
      </c>
      <c r="M407">
        <f t="shared" si="22"/>
        <v>2</v>
      </c>
      <c r="N407" t="s">
        <v>1665</v>
      </c>
      <c r="O407" t="s">
        <v>886</v>
      </c>
      <c r="P407"/>
      <c r="Q407"/>
      <c r="R407"/>
      <c r="S407"/>
      <c r="T407"/>
      <c r="U407"/>
      <c r="V407"/>
      <c r="W407" t="s">
        <v>150</v>
      </c>
      <c r="X407" t="e">
        <f t="shared" si="20"/>
        <v>#N/A</v>
      </c>
      <c r="Y407"/>
      <c r="Z407"/>
      <c r="AA407"/>
      <c r="AB407" t="s">
        <v>881</v>
      </c>
      <c r="AC407"/>
      <c r="AD407"/>
      <c r="AE407"/>
    </row>
    <row r="408" spans="1:31" x14ac:dyDescent="0.2">
      <c r="A408" s="228"/>
      <c r="B408" t="s">
        <v>100</v>
      </c>
      <c r="C408">
        <v>404</v>
      </c>
      <c r="D408"/>
      <c r="E408"/>
      <c r="F408"/>
      <c r="G408"/>
      <c r="H408"/>
      <c r="I408"/>
      <c r="J408">
        <v>10404</v>
      </c>
      <c r="K408"/>
      <c r="L408">
        <f t="shared" si="21"/>
        <v>26</v>
      </c>
      <c r="M408">
        <f t="shared" si="22"/>
        <v>3</v>
      </c>
      <c r="N408" t="s">
        <v>1666</v>
      </c>
      <c r="O408" t="s">
        <v>886</v>
      </c>
      <c r="P408"/>
      <c r="Q408"/>
      <c r="R408"/>
      <c r="S408"/>
      <c r="T408"/>
      <c r="U408"/>
      <c r="V408"/>
      <c r="W408" t="s">
        <v>150</v>
      </c>
      <c r="X408" t="e">
        <f t="shared" si="20"/>
        <v>#N/A</v>
      </c>
      <c r="Y408"/>
      <c r="Z408"/>
      <c r="AA408"/>
      <c r="AB408" t="s">
        <v>881</v>
      </c>
      <c r="AC408"/>
      <c r="AD408"/>
      <c r="AE408"/>
    </row>
    <row r="409" spans="1:31" x14ac:dyDescent="0.2">
      <c r="A409" s="228"/>
      <c r="B409" t="s">
        <v>100</v>
      </c>
      <c r="C409">
        <v>405</v>
      </c>
      <c r="D409"/>
      <c r="E409"/>
      <c r="F409"/>
      <c r="G409"/>
      <c r="H409"/>
      <c r="I409"/>
      <c r="J409">
        <v>10405</v>
      </c>
      <c r="K409"/>
      <c r="L409">
        <f t="shared" si="21"/>
        <v>26</v>
      </c>
      <c r="M409">
        <f t="shared" si="22"/>
        <v>4</v>
      </c>
      <c r="N409" t="s">
        <v>1667</v>
      </c>
      <c r="O409" t="s">
        <v>886</v>
      </c>
      <c r="P409"/>
      <c r="Q409"/>
      <c r="R409"/>
      <c r="S409"/>
      <c r="T409"/>
      <c r="U409"/>
      <c r="V409"/>
      <c r="W409" t="s">
        <v>150</v>
      </c>
      <c r="X409" t="e">
        <f t="shared" si="20"/>
        <v>#N/A</v>
      </c>
      <c r="Y409"/>
      <c r="Z409"/>
      <c r="AA409"/>
      <c r="AB409" t="s">
        <v>881</v>
      </c>
      <c r="AC409"/>
      <c r="AD409"/>
      <c r="AE409"/>
    </row>
    <row r="410" spans="1:31" x14ac:dyDescent="0.2">
      <c r="A410" s="228"/>
      <c r="B410" t="s">
        <v>100</v>
      </c>
      <c r="C410">
        <v>406</v>
      </c>
      <c r="D410"/>
      <c r="E410"/>
      <c r="F410"/>
      <c r="G410"/>
      <c r="H410"/>
      <c r="I410"/>
      <c r="J410">
        <v>10406</v>
      </c>
      <c r="K410"/>
      <c r="L410">
        <f t="shared" si="21"/>
        <v>26</v>
      </c>
      <c r="M410">
        <f t="shared" si="22"/>
        <v>5</v>
      </c>
      <c r="N410" t="s">
        <v>1668</v>
      </c>
      <c r="O410" t="s">
        <v>886</v>
      </c>
      <c r="P410"/>
      <c r="Q410"/>
      <c r="R410"/>
      <c r="S410"/>
      <c r="T410"/>
      <c r="U410"/>
      <c r="V410"/>
      <c r="W410" t="s">
        <v>150</v>
      </c>
      <c r="X410" t="e">
        <f t="shared" si="20"/>
        <v>#N/A</v>
      </c>
      <c r="Y410"/>
      <c r="Z410"/>
      <c r="AA410"/>
      <c r="AB410" t="s">
        <v>881</v>
      </c>
      <c r="AC410"/>
      <c r="AD410"/>
      <c r="AE410"/>
    </row>
    <row r="411" spans="1:31" x14ac:dyDescent="0.2">
      <c r="A411" s="228"/>
      <c r="B411" t="s">
        <v>100</v>
      </c>
      <c r="C411">
        <v>407</v>
      </c>
      <c r="D411"/>
      <c r="E411"/>
      <c r="F411"/>
      <c r="G411"/>
      <c r="H411"/>
      <c r="I411"/>
      <c r="J411">
        <v>10407</v>
      </c>
      <c r="K411"/>
      <c r="L411">
        <f t="shared" si="21"/>
        <v>26</v>
      </c>
      <c r="M411">
        <f t="shared" si="22"/>
        <v>6</v>
      </c>
      <c r="N411" t="s">
        <v>1669</v>
      </c>
      <c r="O411" t="s">
        <v>886</v>
      </c>
      <c r="P411"/>
      <c r="Q411"/>
      <c r="R411"/>
      <c r="S411"/>
      <c r="T411"/>
      <c r="U411"/>
      <c r="V411"/>
      <c r="W411" t="s">
        <v>150</v>
      </c>
      <c r="X411" t="e">
        <f t="shared" si="20"/>
        <v>#N/A</v>
      </c>
      <c r="Y411"/>
      <c r="Z411"/>
      <c r="AA411"/>
      <c r="AB411" t="s">
        <v>881</v>
      </c>
      <c r="AC411"/>
      <c r="AD411"/>
      <c r="AE411"/>
    </row>
    <row r="412" spans="1:31" x14ac:dyDescent="0.2">
      <c r="A412" s="228"/>
      <c r="B412" t="s">
        <v>100</v>
      </c>
      <c r="C412">
        <v>408</v>
      </c>
      <c r="D412"/>
      <c r="E412"/>
      <c r="F412"/>
      <c r="G412"/>
      <c r="H412"/>
      <c r="I412"/>
      <c r="J412">
        <v>10408</v>
      </c>
      <c r="K412"/>
      <c r="L412">
        <f t="shared" si="21"/>
        <v>26</v>
      </c>
      <c r="M412">
        <f t="shared" si="22"/>
        <v>7</v>
      </c>
      <c r="N412" t="s">
        <v>1670</v>
      </c>
      <c r="O412" t="s">
        <v>886</v>
      </c>
      <c r="P412"/>
      <c r="Q412"/>
      <c r="R412"/>
      <c r="S412"/>
      <c r="T412"/>
      <c r="U412"/>
      <c r="V412"/>
      <c r="W412" t="s">
        <v>150</v>
      </c>
      <c r="X412" t="e">
        <f t="shared" si="20"/>
        <v>#N/A</v>
      </c>
      <c r="Y412"/>
      <c r="Z412"/>
      <c r="AA412"/>
      <c r="AB412" t="s">
        <v>881</v>
      </c>
      <c r="AC412"/>
      <c r="AD412"/>
      <c r="AE412"/>
    </row>
    <row r="413" spans="1:31" x14ac:dyDescent="0.2">
      <c r="A413" s="228"/>
      <c r="B413" t="s">
        <v>100</v>
      </c>
      <c r="C413">
        <v>409</v>
      </c>
      <c r="D413"/>
      <c r="E413"/>
      <c r="F413"/>
      <c r="G413"/>
      <c r="H413"/>
      <c r="I413"/>
      <c r="J413">
        <v>10409</v>
      </c>
      <c r="K413"/>
      <c r="L413">
        <f t="shared" si="21"/>
        <v>26</v>
      </c>
      <c r="M413">
        <f t="shared" si="22"/>
        <v>8</v>
      </c>
      <c r="N413" t="s">
        <v>2048</v>
      </c>
      <c r="O413" t="s">
        <v>886</v>
      </c>
      <c r="P413"/>
      <c r="Q413"/>
      <c r="R413"/>
      <c r="S413"/>
      <c r="T413"/>
      <c r="U413"/>
      <c r="V413"/>
      <c r="W413" t="s">
        <v>150</v>
      </c>
      <c r="X413" t="e">
        <f t="shared" si="20"/>
        <v>#N/A</v>
      </c>
      <c r="Y413"/>
      <c r="Z413"/>
      <c r="AA413"/>
      <c r="AB413" t="s">
        <v>881</v>
      </c>
      <c r="AC413"/>
      <c r="AD413"/>
      <c r="AE413"/>
    </row>
    <row r="414" spans="1:31" x14ac:dyDescent="0.2">
      <c r="A414" s="228"/>
      <c r="B414" t="s">
        <v>100</v>
      </c>
      <c r="C414">
        <v>410</v>
      </c>
      <c r="D414"/>
      <c r="E414"/>
      <c r="F414"/>
      <c r="G414"/>
      <c r="H414"/>
      <c r="I414"/>
      <c r="J414">
        <v>10410</v>
      </c>
      <c r="K414"/>
      <c r="L414">
        <f t="shared" si="21"/>
        <v>26</v>
      </c>
      <c r="M414">
        <f t="shared" si="22"/>
        <v>9</v>
      </c>
      <c r="N414" t="s">
        <v>2049</v>
      </c>
      <c r="O414" t="s">
        <v>886</v>
      </c>
      <c r="P414"/>
      <c r="Q414"/>
      <c r="R414"/>
      <c r="S414"/>
      <c r="T414"/>
      <c r="U414"/>
      <c r="V414"/>
      <c r="W414" t="s">
        <v>150</v>
      </c>
      <c r="X414" t="e">
        <f t="shared" si="20"/>
        <v>#N/A</v>
      </c>
      <c r="Y414"/>
      <c r="Z414"/>
      <c r="AA414"/>
      <c r="AB414" t="s">
        <v>881</v>
      </c>
      <c r="AC414"/>
      <c r="AD414"/>
      <c r="AE414"/>
    </row>
    <row r="415" spans="1:31" x14ac:dyDescent="0.2">
      <c r="A415" s="228"/>
      <c r="B415" t="s">
        <v>100</v>
      </c>
      <c r="C415">
        <v>411</v>
      </c>
      <c r="D415"/>
      <c r="E415"/>
      <c r="F415"/>
      <c r="G415"/>
      <c r="H415"/>
      <c r="I415"/>
      <c r="J415">
        <v>10411</v>
      </c>
      <c r="K415"/>
      <c r="L415">
        <f t="shared" si="21"/>
        <v>26</v>
      </c>
      <c r="M415">
        <f t="shared" si="22"/>
        <v>10</v>
      </c>
      <c r="N415" t="s">
        <v>2050</v>
      </c>
      <c r="O415" t="s">
        <v>886</v>
      </c>
      <c r="P415"/>
      <c r="Q415"/>
      <c r="R415"/>
      <c r="S415"/>
      <c r="T415"/>
      <c r="U415"/>
      <c r="V415"/>
      <c r="W415" t="s">
        <v>150</v>
      </c>
      <c r="X415" t="e">
        <f t="shared" si="20"/>
        <v>#N/A</v>
      </c>
      <c r="Y415"/>
      <c r="Z415"/>
      <c r="AA415"/>
      <c r="AB415" t="s">
        <v>881</v>
      </c>
      <c r="AC415"/>
      <c r="AD415"/>
      <c r="AE415"/>
    </row>
    <row r="416" spans="1:31" x14ac:dyDescent="0.2">
      <c r="A416" s="228"/>
      <c r="B416" t="s">
        <v>100</v>
      </c>
      <c r="C416">
        <v>412</v>
      </c>
      <c r="D416"/>
      <c r="E416"/>
      <c r="F416"/>
      <c r="G416"/>
      <c r="H416"/>
      <c r="I416"/>
      <c r="J416">
        <v>10412</v>
      </c>
      <c r="K416"/>
      <c r="L416">
        <f t="shared" si="21"/>
        <v>26</v>
      </c>
      <c r="M416">
        <f t="shared" si="22"/>
        <v>11</v>
      </c>
      <c r="N416" t="s">
        <v>2051</v>
      </c>
      <c r="O416" t="s">
        <v>886</v>
      </c>
      <c r="P416"/>
      <c r="Q416"/>
      <c r="R416"/>
      <c r="S416"/>
      <c r="T416"/>
      <c r="U416"/>
      <c r="V416"/>
      <c r="W416" t="s">
        <v>150</v>
      </c>
      <c r="X416" t="e">
        <f t="shared" si="20"/>
        <v>#N/A</v>
      </c>
      <c r="Y416"/>
      <c r="Z416"/>
      <c r="AA416"/>
      <c r="AB416" t="s">
        <v>881</v>
      </c>
      <c r="AC416"/>
      <c r="AD416"/>
      <c r="AE416"/>
    </row>
    <row r="417" spans="1:31" x14ac:dyDescent="0.2">
      <c r="A417" s="228"/>
      <c r="B417" t="s">
        <v>100</v>
      </c>
      <c r="C417">
        <v>413</v>
      </c>
      <c r="D417"/>
      <c r="E417"/>
      <c r="F417"/>
      <c r="G417"/>
      <c r="H417"/>
      <c r="I417"/>
      <c r="J417">
        <v>10413</v>
      </c>
      <c r="K417"/>
      <c r="L417">
        <f t="shared" si="21"/>
        <v>26</v>
      </c>
      <c r="M417">
        <f t="shared" si="22"/>
        <v>12</v>
      </c>
      <c r="N417" t="s">
        <v>2052</v>
      </c>
      <c r="O417" t="s">
        <v>886</v>
      </c>
      <c r="P417"/>
      <c r="Q417"/>
      <c r="R417"/>
      <c r="S417"/>
      <c r="T417"/>
      <c r="U417"/>
      <c r="V417"/>
      <c r="W417" t="s">
        <v>150</v>
      </c>
      <c r="X417" t="e">
        <f t="shared" si="20"/>
        <v>#N/A</v>
      </c>
      <c r="Y417"/>
      <c r="Z417"/>
      <c r="AA417"/>
      <c r="AB417" t="s">
        <v>881</v>
      </c>
      <c r="AC417"/>
      <c r="AD417"/>
      <c r="AE417"/>
    </row>
    <row r="418" spans="1:31" x14ac:dyDescent="0.2">
      <c r="A418" s="228"/>
      <c r="B418" t="s">
        <v>100</v>
      </c>
      <c r="C418">
        <v>414</v>
      </c>
      <c r="D418"/>
      <c r="E418"/>
      <c r="F418"/>
      <c r="G418"/>
      <c r="H418"/>
      <c r="I418"/>
      <c r="J418">
        <v>10414</v>
      </c>
      <c r="K418"/>
      <c r="L418">
        <f t="shared" si="21"/>
        <v>26</v>
      </c>
      <c r="M418">
        <f t="shared" si="22"/>
        <v>13</v>
      </c>
      <c r="N418" t="s">
        <v>2053</v>
      </c>
      <c r="O418" t="s">
        <v>886</v>
      </c>
      <c r="P418"/>
      <c r="Q418"/>
      <c r="R418"/>
      <c r="S418"/>
      <c r="T418"/>
      <c r="U418"/>
      <c r="V418"/>
      <c r="W418" t="s">
        <v>150</v>
      </c>
      <c r="X418" t="e">
        <f t="shared" si="20"/>
        <v>#N/A</v>
      </c>
      <c r="Y418"/>
      <c r="Z418"/>
      <c r="AA418"/>
      <c r="AB418" t="s">
        <v>881</v>
      </c>
      <c r="AC418"/>
      <c r="AD418"/>
      <c r="AE418"/>
    </row>
    <row r="419" spans="1:31" x14ac:dyDescent="0.2">
      <c r="A419" s="228"/>
      <c r="B419" t="s">
        <v>100</v>
      </c>
      <c r="C419">
        <v>415</v>
      </c>
      <c r="D419"/>
      <c r="E419"/>
      <c r="F419"/>
      <c r="G419"/>
      <c r="H419"/>
      <c r="I419"/>
      <c r="J419">
        <v>10415</v>
      </c>
      <c r="K419"/>
      <c r="L419">
        <f t="shared" si="21"/>
        <v>26</v>
      </c>
      <c r="M419">
        <f t="shared" si="22"/>
        <v>14</v>
      </c>
      <c r="N419" t="s">
        <v>2054</v>
      </c>
      <c r="O419" t="s">
        <v>886</v>
      </c>
      <c r="P419"/>
      <c r="Q419"/>
      <c r="R419"/>
      <c r="S419"/>
      <c r="T419"/>
      <c r="U419"/>
      <c r="V419"/>
      <c r="W419" t="s">
        <v>150</v>
      </c>
      <c r="X419" t="e">
        <f t="shared" si="20"/>
        <v>#N/A</v>
      </c>
      <c r="Y419"/>
      <c r="Z419"/>
      <c r="AA419"/>
      <c r="AB419" t="s">
        <v>881</v>
      </c>
      <c r="AC419"/>
      <c r="AD419"/>
      <c r="AE419"/>
    </row>
    <row r="420" spans="1:31" x14ac:dyDescent="0.2">
      <c r="A420" s="228"/>
      <c r="B420" t="s">
        <v>100</v>
      </c>
      <c r="C420">
        <v>416</v>
      </c>
      <c r="D420"/>
      <c r="E420"/>
      <c r="F420"/>
      <c r="G420"/>
      <c r="H420"/>
      <c r="I420"/>
      <c r="J420">
        <v>10416</v>
      </c>
      <c r="K420"/>
      <c r="L420">
        <f t="shared" si="21"/>
        <v>26</v>
      </c>
      <c r="M420">
        <f t="shared" si="22"/>
        <v>15</v>
      </c>
      <c r="N420" t="s">
        <v>2055</v>
      </c>
      <c r="O420" t="s">
        <v>886</v>
      </c>
      <c r="P420"/>
      <c r="Q420"/>
      <c r="R420"/>
      <c r="S420"/>
      <c r="T420"/>
      <c r="U420"/>
      <c r="V420"/>
      <c r="W420" t="s">
        <v>150</v>
      </c>
      <c r="X420" t="e">
        <f t="shared" si="20"/>
        <v>#N/A</v>
      </c>
      <c r="Y420"/>
      <c r="Z420"/>
      <c r="AA420"/>
      <c r="AB420" t="s">
        <v>881</v>
      </c>
      <c r="AC420"/>
      <c r="AD420"/>
      <c r="AE420"/>
    </row>
    <row r="421" spans="1:31" x14ac:dyDescent="0.2">
      <c r="A421" s="228"/>
      <c r="B421" t="s">
        <v>100</v>
      </c>
      <c r="C421">
        <v>417</v>
      </c>
      <c r="D421"/>
      <c r="E421"/>
      <c r="F421"/>
      <c r="G421"/>
      <c r="H421"/>
      <c r="I421"/>
      <c r="J421">
        <v>10417</v>
      </c>
      <c r="K421"/>
      <c r="L421">
        <f t="shared" si="21"/>
        <v>27</v>
      </c>
      <c r="M421">
        <f t="shared" si="22"/>
        <v>0</v>
      </c>
      <c r="N421" t="s">
        <v>1679</v>
      </c>
      <c r="O421" t="s">
        <v>886</v>
      </c>
      <c r="P421"/>
      <c r="Q421"/>
      <c r="R421"/>
      <c r="S421"/>
      <c r="T421"/>
      <c r="U421"/>
      <c r="V421"/>
      <c r="W421" t="s">
        <v>150</v>
      </c>
      <c r="X421" t="e">
        <f t="shared" si="20"/>
        <v>#N/A</v>
      </c>
      <c r="Y421"/>
      <c r="Z421"/>
      <c r="AA421"/>
      <c r="AB421" t="s">
        <v>881</v>
      </c>
      <c r="AC421"/>
      <c r="AD421"/>
      <c r="AE421"/>
    </row>
    <row r="422" spans="1:31" x14ac:dyDescent="0.2">
      <c r="A422" s="228"/>
      <c r="B422" t="s">
        <v>100</v>
      </c>
      <c r="C422">
        <v>418</v>
      </c>
      <c r="D422"/>
      <c r="E422"/>
      <c r="F422"/>
      <c r="G422"/>
      <c r="H422"/>
      <c r="I422"/>
      <c r="J422">
        <v>10418</v>
      </c>
      <c r="K422"/>
      <c r="L422">
        <f t="shared" si="21"/>
        <v>27</v>
      </c>
      <c r="M422">
        <f t="shared" si="22"/>
        <v>1</v>
      </c>
      <c r="N422" t="s">
        <v>1680</v>
      </c>
      <c r="O422" t="s">
        <v>886</v>
      </c>
      <c r="P422"/>
      <c r="Q422"/>
      <c r="R422"/>
      <c r="S422"/>
      <c r="T422"/>
      <c r="U422"/>
      <c r="V422"/>
      <c r="W422" t="s">
        <v>150</v>
      </c>
      <c r="X422" t="e">
        <f t="shared" si="20"/>
        <v>#N/A</v>
      </c>
      <c r="Y422"/>
      <c r="Z422"/>
      <c r="AA422"/>
      <c r="AB422" t="s">
        <v>881</v>
      </c>
      <c r="AC422"/>
      <c r="AD422"/>
      <c r="AE422"/>
    </row>
    <row r="423" spans="1:31" x14ac:dyDescent="0.2">
      <c r="A423" s="228"/>
      <c r="B423" t="s">
        <v>100</v>
      </c>
      <c r="C423">
        <v>419</v>
      </c>
      <c r="D423"/>
      <c r="E423"/>
      <c r="F423"/>
      <c r="G423"/>
      <c r="H423"/>
      <c r="I423"/>
      <c r="J423">
        <v>10419</v>
      </c>
      <c r="K423"/>
      <c r="L423">
        <f t="shared" si="21"/>
        <v>27</v>
      </c>
      <c r="M423">
        <f t="shared" si="22"/>
        <v>2</v>
      </c>
      <c r="N423" t="s">
        <v>1681</v>
      </c>
      <c r="O423" t="s">
        <v>886</v>
      </c>
      <c r="P423"/>
      <c r="Q423"/>
      <c r="R423"/>
      <c r="S423"/>
      <c r="T423"/>
      <c r="U423"/>
      <c r="V423"/>
      <c r="W423" t="s">
        <v>150</v>
      </c>
      <c r="X423" t="e">
        <f t="shared" si="20"/>
        <v>#N/A</v>
      </c>
      <c r="Y423"/>
      <c r="Z423"/>
      <c r="AA423"/>
      <c r="AB423" t="s">
        <v>881</v>
      </c>
      <c r="AC423"/>
      <c r="AD423"/>
      <c r="AE423"/>
    </row>
    <row r="424" spans="1:31" x14ac:dyDescent="0.2">
      <c r="A424" s="228"/>
      <c r="B424" t="s">
        <v>100</v>
      </c>
      <c r="C424">
        <v>420</v>
      </c>
      <c r="D424"/>
      <c r="E424"/>
      <c r="F424"/>
      <c r="G424"/>
      <c r="H424"/>
      <c r="I424"/>
      <c r="J424">
        <v>10420</v>
      </c>
      <c r="K424"/>
      <c r="L424">
        <f t="shared" si="21"/>
        <v>27</v>
      </c>
      <c r="M424">
        <f t="shared" si="22"/>
        <v>3</v>
      </c>
      <c r="N424" t="s">
        <v>1682</v>
      </c>
      <c r="O424" t="s">
        <v>886</v>
      </c>
      <c r="P424"/>
      <c r="Q424"/>
      <c r="R424"/>
      <c r="S424"/>
      <c r="T424"/>
      <c r="U424"/>
      <c r="V424"/>
      <c r="W424" t="s">
        <v>150</v>
      </c>
      <c r="X424" t="e">
        <f t="shared" si="20"/>
        <v>#N/A</v>
      </c>
      <c r="Y424"/>
      <c r="Z424"/>
      <c r="AA424"/>
      <c r="AB424" t="s">
        <v>881</v>
      </c>
      <c r="AC424"/>
      <c r="AD424"/>
      <c r="AE424"/>
    </row>
    <row r="425" spans="1:31" x14ac:dyDescent="0.2">
      <c r="A425" s="228"/>
      <c r="B425" t="s">
        <v>100</v>
      </c>
      <c r="C425">
        <v>421</v>
      </c>
      <c r="D425"/>
      <c r="E425"/>
      <c r="F425"/>
      <c r="G425"/>
      <c r="H425"/>
      <c r="I425"/>
      <c r="J425">
        <v>10421</v>
      </c>
      <c r="K425"/>
      <c r="L425">
        <f t="shared" si="21"/>
        <v>27</v>
      </c>
      <c r="M425">
        <f t="shared" si="22"/>
        <v>4</v>
      </c>
      <c r="N425" t="s">
        <v>1683</v>
      </c>
      <c r="O425" t="s">
        <v>886</v>
      </c>
      <c r="P425"/>
      <c r="Q425"/>
      <c r="R425"/>
      <c r="S425"/>
      <c r="T425"/>
      <c r="U425"/>
      <c r="V425"/>
      <c r="W425" t="s">
        <v>150</v>
      </c>
      <c r="X425" t="e">
        <f t="shared" si="20"/>
        <v>#N/A</v>
      </c>
      <c r="Y425"/>
      <c r="Z425"/>
      <c r="AA425"/>
      <c r="AB425" t="s">
        <v>881</v>
      </c>
      <c r="AC425"/>
      <c r="AD425"/>
      <c r="AE425"/>
    </row>
    <row r="426" spans="1:31" x14ac:dyDescent="0.2">
      <c r="A426" s="228"/>
      <c r="B426" t="s">
        <v>100</v>
      </c>
      <c r="C426">
        <v>422</v>
      </c>
      <c r="D426"/>
      <c r="E426"/>
      <c r="F426"/>
      <c r="G426"/>
      <c r="H426"/>
      <c r="I426"/>
      <c r="J426">
        <v>10422</v>
      </c>
      <c r="K426"/>
      <c r="L426">
        <f t="shared" si="21"/>
        <v>27</v>
      </c>
      <c r="M426">
        <f t="shared" si="22"/>
        <v>5</v>
      </c>
      <c r="N426" t="s">
        <v>1684</v>
      </c>
      <c r="O426" t="s">
        <v>886</v>
      </c>
      <c r="P426"/>
      <c r="Q426"/>
      <c r="R426"/>
      <c r="S426"/>
      <c r="T426"/>
      <c r="U426"/>
      <c r="V426"/>
      <c r="W426" t="s">
        <v>150</v>
      </c>
      <c r="X426" t="e">
        <f t="shared" si="20"/>
        <v>#N/A</v>
      </c>
      <c r="Y426"/>
      <c r="Z426"/>
      <c r="AA426"/>
      <c r="AB426" t="s">
        <v>881</v>
      </c>
      <c r="AC426"/>
      <c r="AD426"/>
      <c r="AE426"/>
    </row>
    <row r="427" spans="1:31" x14ac:dyDescent="0.2">
      <c r="A427" s="228"/>
      <c r="B427" t="s">
        <v>100</v>
      </c>
      <c r="C427">
        <v>423</v>
      </c>
      <c r="D427"/>
      <c r="E427"/>
      <c r="F427"/>
      <c r="G427"/>
      <c r="H427"/>
      <c r="I427"/>
      <c r="J427">
        <v>10423</v>
      </c>
      <c r="K427"/>
      <c r="L427">
        <f t="shared" si="21"/>
        <v>27</v>
      </c>
      <c r="M427">
        <f t="shared" si="22"/>
        <v>6</v>
      </c>
      <c r="N427" t="s">
        <v>1685</v>
      </c>
      <c r="O427" t="s">
        <v>886</v>
      </c>
      <c r="P427"/>
      <c r="Q427"/>
      <c r="R427"/>
      <c r="S427"/>
      <c r="T427"/>
      <c r="U427"/>
      <c r="V427"/>
      <c r="W427" t="s">
        <v>150</v>
      </c>
      <c r="X427" t="e">
        <f t="shared" si="20"/>
        <v>#N/A</v>
      </c>
      <c r="Y427"/>
      <c r="Z427"/>
      <c r="AA427"/>
      <c r="AB427" t="s">
        <v>881</v>
      </c>
      <c r="AC427"/>
      <c r="AD427"/>
      <c r="AE427"/>
    </row>
    <row r="428" spans="1:31" x14ac:dyDescent="0.2">
      <c r="A428" s="228"/>
      <c r="B428" t="s">
        <v>100</v>
      </c>
      <c r="C428">
        <v>424</v>
      </c>
      <c r="D428"/>
      <c r="E428"/>
      <c r="F428"/>
      <c r="G428"/>
      <c r="H428"/>
      <c r="I428"/>
      <c r="J428">
        <v>10424</v>
      </c>
      <c r="K428"/>
      <c r="L428">
        <f t="shared" si="21"/>
        <v>27</v>
      </c>
      <c r="M428">
        <f t="shared" si="22"/>
        <v>7</v>
      </c>
      <c r="N428" t="s">
        <v>1686</v>
      </c>
      <c r="O428" t="s">
        <v>886</v>
      </c>
      <c r="P428"/>
      <c r="Q428"/>
      <c r="R428"/>
      <c r="S428"/>
      <c r="T428"/>
      <c r="U428"/>
      <c r="V428"/>
      <c r="W428" t="s">
        <v>150</v>
      </c>
      <c r="X428" t="e">
        <f t="shared" si="20"/>
        <v>#N/A</v>
      </c>
      <c r="Y428"/>
      <c r="Z428"/>
      <c r="AA428"/>
      <c r="AB428" t="s">
        <v>881</v>
      </c>
      <c r="AC428"/>
      <c r="AD428"/>
      <c r="AE428"/>
    </row>
    <row r="429" spans="1:31" x14ac:dyDescent="0.2">
      <c r="A429" s="228"/>
      <c r="B429" t="s">
        <v>100</v>
      </c>
      <c r="C429">
        <v>425</v>
      </c>
      <c r="D429"/>
      <c r="E429"/>
      <c r="F429"/>
      <c r="G429"/>
      <c r="H429"/>
      <c r="I429"/>
      <c r="J429">
        <v>10425</v>
      </c>
      <c r="K429"/>
      <c r="L429">
        <f t="shared" si="21"/>
        <v>27</v>
      </c>
      <c r="M429">
        <f t="shared" si="22"/>
        <v>8</v>
      </c>
      <c r="N429" t="s">
        <v>1671</v>
      </c>
      <c r="O429" t="s">
        <v>886</v>
      </c>
      <c r="P429"/>
      <c r="Q429"/>
      <c r="R429"/>
      <c r="S429"/>
      <c r="T429"/>
      <c r="U429"/>
      <c r="V429"/>
      <c r="W429" t="s">
        <v>150</v>
      </c>
      <c r="X429" t="e">
        <f t="shared" si="20"/>
        <v>#N/A</v>
      </c>
      <c r="Y429"/>
      <c r="Z429"/>
      <c r="AA429"/>
      <c r="AB429" t="s">
        <v>881</v>
      </c>
      <c r="AC429"/>
      <c r="AD429"/>
      <c r="AE429"/>
    </row>
    <row r="430" spans="1:31" x14ac:dyDescent="0.2">
      <c r="A430" s="228"/>
      <c r="B430" t="s">
        <v>100</v>
      </c>
      <c r="C430">
        <v>426</v>
      </c>
      <c r="D430"/>
      <c r="E430"/>
      <c r="F430"/>
      <c r="G430"/>
      <c r="H430"/>
      <c r="I430"/>
      <c r="J430">
        <v>10426</v>
      </c>
      <c r="K430"/>
      <c r="L430">
        <f t="shared" si="21"/>
        <v>27</v>
      </c>
      <c r="M430">
        <f t="shared" si="22"/>
        <v>9</v>
      </c>
      <c r="N430" t="s">
        <v>1672</v>
      </c>
      <c r="O430" t="s">
        <v>886</v>
      </c>
      <c r="P430"/>
      <c r="Q430"/>
      <c r="R430"/>
      <c r="S430"/>
      <c r="T430"/>
      <c r="U430"/>
      <c r="V430"/>
      <c r="W430" t="s">
        <v>150</v>
      </c>
      <c r="X430" t="e">
        <f t="shared" si="20"/>
        <v>#N/A</v>
      </c>
      <c r="Y430"/>
      <c r="Z430"/>
      <c r="AA430"/>
      <c r="AB430" t="s">
        <v>881</v>
      </c>
      <c r="AC430"/>
      <c r="AD430"/>
      <c r="AE430"/>
    </row>
    <row r="431" spans="1:31" x14ac:dyDescent="0.2">
      <c r="A431" s="228"/>
      <c r="B431" t="s">
        <v>100</v>
      </c>
      <c r="C431">
        <v>427</v>
      </c>
      <c r="D431"/>
      <c r="E431"/>
      <c r="F431"/>
      <c r="G431"/>
      <c r="H431"/>
      <c r="I431"/>
      <c r="J431">
        <v>10427</v>
      </c>
      <c r="K431"/>
      <c r="L431">
        <f t="shared" si="21"/>
        <v>27</v>
      </c>
      <c r="M431">
        <f t="shared" si="22"/>
        <v>10</v>
      </c>
      <c r="N431" t="s">
        <v>1673</v>
      </c>
      <c r="O431" t="s">
        <v>886</v>
      </c>
      <c r="P431"/>
      <c r="Q431"/>
      <c r="R431"/>
      <c r="S431"/>
      <c r="T431"/>
      <c r="U431"/>
      <c r="V431"/>
      <c r="W431" t="s">
        <v>150</v>
      </c>
      <c r="X431" t="e">
        <f t="shared" si="20"/>
        <v>#N/A</v>
      </c>
      <c r="Y431"/>
      <c r="Z431"/>
      <c r="AA431"/>
      <c r="AB431" t="s">
        <v>881</v>
      </c>
      <c r="AC431"/>
      <c r="AD431"/>
      <c r="AE431"/>
    </row>
    <row r="432" spans="1:31" x14ac:dyDescent="0.2">
      <c r="A432" s="228"/>
      <c r="B432" t="s">
        <v>100</v>
      </c>
      <c r="C432">
        <v>428</v>
      </c>
      <c r="D432"/>
      <c r="E432"/>
      <c r="F432"/>
      <c r="G432"/>
      <c r="H432"/>
      <c r="I432"/>
      <c r="J432">
        <v>10428</v>
      </c>
      <c r="K432"/>
      <c r="L432">
        <f t="shared" si="21"/>
        <v>27</v>
      </c>
      <c r="M432">
        <f t="shared" si="22"/>
        <v>11</v>
      </c>
      <c r="N432" t="s">
        <v>1674</v>
      </c>
      <c r="O432" t="s">
        <v>886</v>
      </c>
      <c r="P432"/>
      <c r="Q432"/>
      <c r="R432"/>
      <c r="S432"/>
      <c r="T432"/>
      <c r="U432"/>
      <c r="V432"/>
      <c r="W432" t="s">
        <v>150</v>
      </c>
      <c r="X432" t="e">
        <f t="shared" si="20"/>
        <v>#N/A</v>
      </c>
      <c r="Y432"/>
      <c r="Z432"/>
      <c r="AA432"/>
      <c r="AB432" t="s">
        <v>881</v>
      </c>
      <c r="AC432"/>
      <c r="AD432"/>
      <c r="AE432"/>
    </row>
    <row r="433" spans="1:31" x14ac:dyDescent="0.2">
      <c r="A433" s="228"/>
      <c r="B433" t="s">
        <v>100</v>
      </c>
      <c r="C433">
        <v>429</v>
      </c>
      <c r="D433"/>
      <c r="E433"/>
      <c r="F433"/>
      <c r="G433"/>
      <c r="H433"/>
      <c r="I433"/>
      <c r="J433">
        <v>10429</v>
      </c>
      <c r="K433"/>
      <c r="L433">
        <f t="shared" si="21"/>
        <v>27</v>
      </c>
      <c r="M433">
        <f t="shared" si="22"/>
        <v>12</v>
      </c>
      <c r="N433" t="s">
        <v>1675</v>
      </c>
      <c r="O433" t="s">
        <v>886</v>
      </c>
      <c r="P433"/>
      <c r="Q433"/>
      <c r="R433"/>
      <c r="S433"/>
      <c r="T433"/>
      <c r="U433"/>
      <c r="V433"/>
      <c r="W433" t="s">
        <v>150</v>
      </c>
      <c r="X433" t="e">
        <f t="shared" si="20"/>
        <v>#N/A</v>
      </c>
      <c r="Y433"/>
      <c r="Z433"/>
      <c r="AA433"/>
      <c r="AB433" t="s">
        <v>881</v>
      </c>
      <c r="AC433"/>
      <c r="AD433"/>
      <c r="AE433"/>
    </row>
    <row r="434" spans="1:31" x14ac:dyDescent="0.2">
      <c r="A434" s="228"/>
      <c r="B434" t="s">
        <v>100</v>
      </c>
      <c r="C434">
        <v>430</v>
      </c>
      <c r="D434"/>
      <c r="E434"/>
      <c r="F434"/>
      <c r="G434"/>
      <c r="H434"/>
      <c r="I434"/>
      <c r="J434">
        <v>10430</v>
      </c>
      <c r="K434"/>
      <c r="L434">
        <f t="shared" si="21"/>
        <v>27</v>
      </c>
      <c r="M434">
        <f t="shared" si="22"/>
        <v>13</v>
      </c>
      <c r="N434" t="s">
        <v>1676</v>
      </c>
      <c r="O434" t="s">
        <v>886</v>
      </c>
      <c r="P434"/>
      <c r="Q434"/>
      <c r="R434"/>
      <c r="S434"/>
      <c r="T434"/>
      <c r="U434"/>
      <c r="V434"/>
      <c r="W434" t="s">
        <v>150</v>
      </c>
      <c r="X434" t="e">
        <f t="shared" si="20"/>
        <v>#N/A</v>
      </c>
      <c r="Y434"/>
      <c r="Z434"/>
      <c r="AA434"/>
      <c r="AB434" t="s">
        <v>881</v>
      </c>
      <c r="AC434"/>
      <c r="AD434"/>
      <c r="AE434"/>
    </row>
    <row r="435" spans="1:31" x14ac:dyDescent="0.2">
      <c r="A435" s="228"/>
      <c r="B435" t="s">
        <v>100</v>
      </c>
      <c r="C435">
        <v>431</v>
      </c>
      <c r="D435"/>
      <c r="E435"/>
      <c r="F435"/>
      <c r="G435"/>
      <c r="H435"/>
      <c r="I435"/>
      <c r="J435">
        <v>10431</v>
      </c>
      <c r="K435"/>
      <c r="L435">
        <f t="shared" si="21"/>
        <v>27</v>
      </c>
      <c r="M435">
        <f t="shared" si="22"/>
        <v>14</v>
      </c>
      <c r="N435" t="s">
        <v>1677</v>
      </c>
      <c r="O435" t="s">
        <v>886</v>
      </c>
      <c r="P435"/>
      <c r="Q435"/>
      <c r="R435"/>
      <c r="S435"/>
      <c r="T435"/>
      <c r="U435"/>
      <c r="V435"/>
      <c r="W435" t="s">
        <v>150</v>
      </c>
      <c r="X435" t="e">
        <f t="shared" si="20"/>
        <v>#N/A</v>
      </c>
      <c r="Y435"/>
      <c r="Z435"/>
      <c r="AA435"/>
      <c r="AB435" t="s">
        <v>881</v>
      </c>
      <c r="AC435"/>
      <c r="AD435"/>
      <c r="AE435"/>
    </row>
    <row r="436" spans="1:31" x14ac:dyDescent="0.2">
      <c r="A436" s="228"/>
      <c r="B436" t="s">
        <v>100</v>
      </c>
      <c r="C436">
        <v>432</v>
      </c>
      <c r="D436"/>
      <c r="E436"/>
      <c r="F436"/>
      <c r="G436"/>
      <c r="H436"/>
      <c r="I436"/>
      <c r="J436">
        <v>10432</v>
      </c>
      <c r="K436"/>
      <c r="L436">
        <f t="shared" si="21"/>
        <v>27</v>
      </c>
      <c r="M436">
        <f t="shared" si="22"/>
        <v>15</v>
      </c>
      <c r="N436" t="s">
        <v>1678</v>
      </c>
      <c r="O436" t="s">
        <v>886</v>
      </c>
      <c r="P436"/>
      <c r="Q436"/>
      <c r="R436"/>
      <c r="S436"/>
      <c r="T436"/>
      <c r="U436"/>
      <c r="V436"/>
      <c r="W436" t="s">
        <v>150</v>
      </c>
      <c r="X436" t="e">
        <f t="shared" si="20"/>
        <v>#N/A</v>
      </c>
      <c r="Y436"/>
      <c r="Z436"/>
      <c r="AA436"/>
      <c r="AB436" t="s">
        <v>881</v>
      </c>
      <c r="AC436"/>
      <c r="AD436"/>
      <c r="AE436"/>
    </row>
    <row r="437" spans="1:31" x14ac:dyDescent="0.2">
      <c r="A437" s="228"/>
      <c r="B437" t="s">
        <v>100</v>
      </c>
      <c r="C437">
        <v>433</v>
      </c>
      <c r="D437"/>
      <c r="E437"/>
      <c r="F437"/>
      <c r="G437"/>
      <c r="H437"/>
      <c r="I437"/>
      <c r="J437">
        <v>10433</v>
      </c>
      <c r="K437"/>
      <c r="L437">
        <f t="shared" si="21"/>
        <v>28</v>
      </c>
      <c r="M437">
        <f t="shared" si="22"/>
        <v>0</v>
      </c>
      <c r="N437" t="s">
        <v>1695</v>
      </c>
      <c r="O437" t="s">
        <v>886</v>
      </c>
      <c r="P437"/>
      <c r="Q437"/>
      <c r="R437"/>
      <c r="S437"/>
      <c r="T437"/>
      <c r="U437"/>
      <c r="V437"/>
      <c r="W437" t="s">
        <v>150</v>
      </c>
      <c r="X437" t="e">
        <f t="shared" si="20"/>
        <v>#N/A</v>
      </c>
      <c r="Y437"/>
      <c r="Z437"/>
      <c r="AA437"/>
      <c r="AB437" t="s">
        <v>881</v>
      </c>
      <c r="AC437"/>
      <c r="AD437"/>
      <c r="AE437"/>
    </row>
    <row r="438" spans="1:31" x14ac:dyDescent="0.2">
      <c r="A438" s="228"/>
      <c r="B438" t="s">
        <v>100</v>
      </c>
      <c r="C438">
        <v>434</v>
      </c>
      <c r="D438"/>
      <c r="E438"/>
      <c r="F438"/>
      <c r="G438"/>
      <c r="H438"/>
      <c r="I438"/>
      <c r="J438">
        <v>10434</v>
      </c>
      <c r="K438"/>
      <c r="L438">
        <f t="shared" si="21"/>
        <v>28</v>
      </c>
      <c r="M438">
        <f t="shared" si="22"/>
        <v>1</v>
      </c>
      <c r="N438" t="s">
        <v>1696</v>
      </c>
      <c r="O438" t="s">
        <v>886</v>
      </c>
      <c r="P438"/>
      <c r="Q438"/>
      <c r="R438"/>
      <c r="S438"/>
      <c r="T438"/>
      <c r="U438"/>
      <c r="V438"/>
      <c r="W438" t="s">
        <v>150</v>
      </c>
      <c r="X438" t="e">
        <f t="shared" si="20"/>
        <v>#N/A</v>
      </c>
      <c r="Y438"/>
      <c r="Z438"/>
      <c r="AA438"/>
      <c r="AB438" t="s">
        <v>881</v>
      </c>
      <c r="AC438"/>
      <c r="AD438"/>
      <c r="AE438"/>
    </row>
    <row r="439" spans="1:31" x14ac:dyDescent="0.2">
      <c r="A439" s="228"/>
      <c r="B439" t="s">
        <v>100</v>
      </c>
      <c r="C439">
        <v>435</v>
      </c>
      <c r="D439"/>
      <c r="E439"/>
      <c r="F439"/>
      <c r="G439"/>
      <c r="H439"/>
      <c r="I439"/>
      <c r="J439">
        <v>10435</v>
      </c>
      <c r="K439"/>
      <c r="L439">
        <f t="shared" si="21"/>
        <v>28</v>
      </c>
      <c r="M439">
        <f t="shared" si="22"/>
        <v>2</v>
      </c>
      <c r="N439" t="s">
        <v>1697</v>
      </c>
      <c r="O439" t="s">
        <v>886</v>
      </c>
      <c r="P439"/>
      <c r="Q439"/>
      <c r="R439"/>
      <c r="S439"/>
      <c r="T439"/>
      <c r="U439"/>
      <c r="V439"/>
      <c r="W439" t="s">
        <v>150</v>
      </c>
      <c r="X439" t="e">
        <f t="shared" si="20"/>
        <v>#N/A</v>
      </c>
      <c r="Y439"/>
      <c r="Z439"/>
      <c r="AA439"/>
      <c r="AB439" t="s">
        <v>881</v>
      </c>
      <c r="AC439"/>
      <c r="AD439"/>
      <c r="AE439"/>
    </row>
    <row r="440" spans="1:31" x14ac:dyDescent="0.2">
      <c r="A440" s="228"/>
      <c r="B440" t="s">
        <v>100</v>
      </c>
      <c r="C440">
        <v>436</v>
      </c>
      <c r="D440"/>
      <c r="E440"/>
      <c r="F440"/>
      <c r="G440"/>
      <c r="H440"/>
      <c r="I440"/>
      <c r="J440">
        <v>10436</v>
      </c>
      <c r="K440"/>
      <c r="L440">
        <f t="shared" si="21"/>
        <v>28</v>
      </c>
      <c r="M440">
        <f t="shared" si="22"/>
        <v>3</v>
      </c>
      <c r="N440" t="s">
        <v>1698</v>
      </c>
      <c r="O440" t="s">
        <v>886</v>
      </c>
      <c r="P440"/>
      <c r="Q440"/>
      <c r="R440"/>
      <c r="S440"/>
      <c r="T440"/>
      <c r="U440"/>
      <c r="V440"/>
      <c r="W440" t="s">
        <v>150</v>
      </c>
      <c r="X440" t="e">
        <f t="shared" si="20"/>
        <v>#N/A</v>
      </c>
      <c r="Y440"/>
      <c r="Z440"/>
      <c r="AA440"/>
      <c r="AB440" t="s">
        <v>881</v>
      </c>
      <c r="AC440"/>
      <c r="AD440"/>
      <c r="AE440"/>
    </row>
    <row r="441" spans="1:31" x14ac:dyDescent="0.2">
      <c r="A441" s="228"/>
      <c r="B441" t="s">
        <v>100</v>
      </c>
      <c r="C441">
        <v>437</v>
      </c>
      <c r="D441"/>
      <c r="E441"/>
      <c r="F441"/>
      <c r="G441"/>
      <c r="H441"/>
      <c r="I441"/>
      <c r="J441">
        <v>10437</v>
      </c>
      <c r="K441"/>
      <c r="L441">
        <f t="shared" si="21"/>
        <v>28</v>
      </c>
      <c r="M441">
        <f t="shared" si="22"/>
        <v>4</v>
      </c>
      <c r="N441" t="s">
        <v>1699</v>
      </c>
      <c r="O441" t="s">
        <v>886</v>
      </c>
      <c r="P441"/>
      <c r="Q441"/>
      <c r="R441"/>
      <c r="S441"/>
      <c r="T441"/>
      <c r="U441"/>
      <c r="V441"/>
      <c r="W441" t="s">
        <v>150</v>
      </c>
      <c r="X441" t="e">
        <f t="shared" si="20"/>
        <v>#N/A</v>
      </c>
      <c r="Y441"/>
      <c r="Z441"/>
      <c r="AA441"/>
      <c r="AB441" t="s">
        <v>881</v>
      </c>
      <c r="AC441"/>
      <c r="AD441"/>
      <c r="AE441"/>
    </row>
    <row r="442" spans="1:31" x14ac:dyDescent="0.2">
      <c r="A442" s="228"/>
      <c r="B442" t="s">
        <v>100</v>
      </c>
      <c r="C442">
        <v>438</v>
      </c>
      <c r="D442"/>
      <c r="E442"/>
      <c r="F442"/>
      <c r="G442"/>
      <c r="H442"/>
      <c r="I442"/>
      <c r="J442">
        <v>10438</v>
      </c>
      <c r="K442"/>
      <c r="L442">
        <f t="shared" si="21"/>
        <v>28</v>
      </c>
      <c r="M442">
        <f t="shared" si="22"/>
        <v>5</v>
      </c>
      <c r="N442" t="s">
        <v>1700</v>
      </c>
      <c r="O442" t="s">
        <v>886</v>
      </c>
      <c r="P442"/>
      <c r="Q442"/>
      <c r="R442"/>
      <c r="S442"/>
      <c r="T442"/>
      <c r="U442"/>
      <c r="V442"/>
      <c r="W442" t="s">
        <v>150</v>
      </c>
      <c r="X442" t="e">
        <f t="shared" si="20"/>
        <v>#N/A</v>
      </c>
      <c r="Y442"/>
      <c r="Z442"/>
      <c r="AA442"/>
      <c r="AB442" t="s">
        <v>881</v>
      </c>
      <c r="AC442"/>
      <c r="AD442"/>
      <c r="AE442"/>
    </row>
    <row r="443" spans="1:31" x14ac:dyDescent="0.2">
      <c r="A443" s="228"/>
      <c r="B443" t="s">
        <v>100</v>
      </c>
      <c r="C443">
        <v>439</v>
      </c>
      <c r="D443"/>
      <c r="E443"/>
      <c r="F443"/>
      <c r="G443"/>
      <c r="H443"/>
      <c r="I443"/>
      <c r="J443">
        <v>10439</v>
      </c>
      <c r="K443"/>
      <c r="L443">
        <f t="shared" si="21"/>
        <v>28</v>
      </c>
      <c r="M443">
        <f t="shared" si="22"/>
        <v>6</v>
      </c>
      <c r="N443" t="s">
        <v>1701</v>
      </c>
      <c r="O443" t="s">
        <v>886</v>
      </c>
      <c r="P443"/>
      <c r="Q443"/>
      <c r="R443"/>
      <c r="S443"/>
      <c r="T443"/>
      <c r="U443"/>
      <c r="V443"/>
      <c r="W443" t="s">
        <v>150</v>
      </c>
      <c r="X443" t="e">
        <f t="shared" si="20"/>
        <v>#N/A</v>
      </c>
      <c r="Y443"/>
      <c r="Z443"/>
      <c r="AA443"/>
      <c r="AB443" t="s">
        <v>881</v>
      </c>
      <c r="AC443"/>
      <c r="AD443"/>
      <c r="AE443"/>
    </row>
    <row r="444" spans="1:31" x14ac:dyDescent="0.2">
      <c r="A444" s="228"/>
      <c r="B444" t="s">
        <v>100</v>
      </c>
      <c r="C444">
        <v>440</v>
      </c>
      <c r="D444"/>
      <c r="E444"/>
      <c r="F444"/>
      <c r="G444"/>
      <c r="H444"/>
      <c r="I444"/>
      <c r="J444">
        <v>10440</v>
      </c>
      <c r="K444"/>
      <c r="L444">
        <f t="shared" si="21"/>
        <v>28</v>
      </c>
      <c r="M444">
        <f t="shared" si="22"/>
        <v>7</v>
      </c>
      <c r="N444" t="s">
        <v>1702</v>
      </c>
      <c r="O444" t="s">
        <v>886</v>
      </c>
      <c r="P444"/>
      <c r="Q444"/>
      <c r="R444"/>
      <c r="S444"/>
      <c r="T444"/>
      <c r="U444"/>
      <c r="V444"/>
      <c r="W444" t="s">
        <v>150</v>
      </c>
      <c r="X444" t="e">
        <f t="shared" si="20"/>
        <v>#N/A</v>
      </c>
      <c r="Y444"/>
      <c r="Z444"/>
      <c r="AA444"/>
      <c r="AB444" t="s">
        <v>881</v>
      </c>
      <c r="AC444"/>
      <c r="AD444"/>
      <c r="AE444"/>
    </row>
    <row r="445" spans="1:31" x14ac:dyDescent="0.2">
      <c r="A445" s="228"/>
      <c r="B445" t="s">
        <v>100</v>
      </c>
      <c r="C445">
        <v>441</v>
      </c>
      <c r="D445"/>
      <c r="E445"/>
      <c r="F445"/>
      <c r="G445"/>
      <c r="H445"/>
      <c r="I445"/>
      <c r="J445">
        <v>10441</v>
      </c>
      <c r="K445"/>
      <c r="L445">
        <f t="shared" si="21"/>
        <v>28</v>
      </c>
      <c r="M445">
        <f t="shared" si="22"/>
        <v>8</v>
      </c>
      <c r="N445" t="s">
        <v>1687</v>
      </c>
      <c r="O445" t="s">
        <v>886</v>
      </c>
      <c r="P445"/>
      <c r="Q445"/>
      <c r="R445"/>
      <c r="S445"/>
      <c r="T445"/>
      <c r="U445"/>
      <c r="V445"/>
      <c r="W445" t="s">
        <v>150</v>
      </c>
      <c r="X445" t="e">
        <f t="shared" si="20"/>
        <v>#N/A</v>
      </c>
      <c r="Y445"/>
      <c r="Z445"/>
      <c r="AA445"/>
      <c r="AB445" t="s">
        <v>881</v>
      </c>
      <c r="AC445"/>
      <c r="AD445"/>
      <c r="AE445"/>
    </row>
    <row r="446" spans="1:31" x14ac:dyDescent="0.2">
      <c r="A446" s="228"/>
      <c r="B446" t="s">
        <v>100</v>
      </c>
      <c r="C446">
        <v>442</v>
      </c>
      <c r="D446"/>
      <c r="E446"/>
      <c r="F446"/>
      <c r="G446"/>
      <c r="H446"/>
      <c r="I446"/>
      <c r="J446">
        <v>10442</v>
      </c>
      <c r="K446"/>
      <c r="L446">
        <f t="shared" si="21"/>
        <v>28</v>
      </c>
      <c r="M446">
        <f t="shared" si="22"/>
        <v>9</v>
      </c>
      <c r="N446" t="s">
        <v>1688</v>
      </c>
      <c r="O446" t="s">
        <v>886</v>
      </c>
      <c r="P446"/>
      <c r="Q446"/>
      <c r="R446"/>
      <c r="S446"/>
      <c r="T446"/>
      <c r="U446"/>
      <c r="V446"/>
      <c r="W446" t="s">
        <v>150</v>
      </c>
      <c r="X446" t="e">
        <f t="shared" si="20"/>
        <v>#N/A</v>
      </c>
      <c r="Y446"/>
      <c r="Z446"/>
      <c r="AA446"/>
      <c r="AB446" t="s">
        <v>881</v>
      </c>
      <c r="AC446"/>
      <c r="AD446"/>
      <c r="AE446"/>
    </row>
    <row r="447" spans="1:31" x14ac:dyDescent="0.2">
      <c r="A447" s="228"/>
      <c r="B447" t="s">
        <v>100</v>
      </c>
      <c r="C447">
        <v>443</v>
      </c>
      <c r="D447"/>
      <c r="E447"/>
      <c r="F447"/>
      <c r="G447"/>
      <c r="H447"/>
      <c r="I447"/>
      <c r="J447">
        <v>10443</v>
      </c>
      <c r="K447"/>
      <c r="L447">
        <f t="shared" si="21"/>
        <v>28</v>
      </c>
      <c r="M447">
        <f t="shared" si="22"/>
        <v>10</v>
      </c>
      <c r="N447" t="s">
        <v>1689</v>
      </c>
      <c r="O447" t="s">
        <v>886</v>
      </c>
      <c r="P447"/>
      <c r="Q447"/>
      <c r="R447"/>
      <c r="S447"/>
      <c r="T447"/>
      <c r="U447"/>
      <c r="V447"/>
      <c r="W447" t="s">
        <v>150</v>
      </c>
      <c r="X447" t="e">
        <f t="shared" si="20"/>
        <v>#N/A</v>
      </c>
      <c r="Y447"/>
      <c r="Z447"/>
      <c r="AA447"/>
      <c r="AB447" t="s">
        <v>881</v>
      </c>
      <c r="AC447"/>
      <c r="AD447"/>
      <c r="AE447"/>
    </row>
    <row r="448" spans="1:31" x14ac:dyDescent="0.2">
      <c r="A448" s="228"/>
      <c r="B448" t="s">
        <v>100</v>
      </c>
      <c r="C448">
        <v>444</v>
      </c>
      <c r="D448"/>
      <c r="E448"/>
      <c r="F448"/>
      <c r="G448"/>
      <c r="H448"/>
      <c r="I448"/>
      <c r="J448">
        <v>10444</v>
      </c>
      <c r="K448"/>
      <c r="L448">
        <f t="shared" si="21"/>
        <v>28</v>
      </c>
      <c r="M448">
        <f t="shared" si="22"/>
        <v>11</v>
      </c>
      <c r="N448" t="s">
        <v>1690</v>
      </c>
      <c r="O448" t="s">
        <v>886</v>
      </c>
      <c r="P448"/>
      <c r="Q448"/>
      <c r="R448"/>
      <c r="S448"/>
      <c r="T448"/>
      <c r="U448"/>
      <c r="V448"/>
      <c r="W448" t="s">
        <v>150</v>
      </c>
      <c r="X448" t="e">
        <f t="shared" si="20"/>
        <v>#N/A</v>
      </c>
      <c r="Y448"/>
      <c r="Z448"/>
      <c r="AA448"/>
      <c r="AB448" t="s">
        <v>881</v>
      </c>
      <c r="AC448"/>
      <c r="AD448"/>
      <c r="AE448"/>
    </row>
    <row r="449" spans="1:31" x14ac:dyDescent="0.2">
      <c r="A449" s="228"/>
      <c r="B449" t="s">
        <v>100</v>
      </c>
      <c r="C449">
        <v>445</v>
      </c>
      <c r="D449"/>
      <c r="E449"/>
      <c r="F449"/>
      <c r="G449"/>
      <c r="H449"/>
      <c r="I449"/>
      <c r="J449">
        <v>10445</v>
      </c>
      <c r="K449"/>
      <c r="L449">
        <f t="shared" si="21"/>
        <v>28</v>
      </c>
      <c r="M449">
        <f t="shared" si="22"/>
        <v>12</v>
      </c>
      <c r="N449" t="s">
        <v>1691</v>
      </c>
      <c r="O449" t="s">
        <v>886</v>
      </c>
      <c r="P449"/>
      <c r="Q449"/>
      <c r="R449"/>
      <c r="S449"/>
      <c r="T449"/>
      <c r="U449"/>
      <c r="V449"/>
      <c r="W449" t="s">
        <v>150</v>
      </c>
      <c r="X449" t="e">
        <f t="shared" si="20"/>
        <v>#N/A</v>
      </c>
      <c r="Y449"/>
      <c r="Z449"/>
      <c r="AA449"/>
      <c r="AB449" t="s">
        <v>881</v>
      </c>
      <c r="AC449"/>
      <c r="AD449"/>
      <c r="AE449"/>
    </row>
    <row r="450" spans="1:31" x14ac:dyDescent="0.2">
      <c r="A450" s="228"/>
      <c r="B450" t="s">
        <v>100</v>
      </c>
      <c r="C450">
        <v>446</v>
      </c>
      <c r="D450"/>
      <c r="E450"/>
      <c r="F450"/>
      <c r="G450"/>
      <c r="H450"/>
      <c r="I450"/>
      <c r="J450">
        <v>10446</v>
      </c>
      <c r="K450"/>
      <c r="L450">
        <f t="shared" si="21"/>
        <v>28</v>
      </c>
      <c r="M450">
        <f t="shared" si="22"/>
        <v>13</v>
      </c>
      <c r="N450" t="s">
        <v>1692</v>
      </c>
      <c r="O450" t="s">
        <v>886</v>
      </c>
      <c r="P450"/>
      <c r="Q450"/>
      <c r="R450"/>
      <c r="S450"/>
      <c r="T450"/>
      <c r="U450"/>
      <c r="V450"/>
      <c r="W450" t="s">
        <v>150</v>
      </c>
      <c r="X450" t="e">
        <f t="shared" si="20"/>
        <v>#N/A</v>
      </c>
      <c r="Y450"/>
      <c r="Z450"/>
      <c r="AA450"/>
      <c r="AB450" t="s">
        <v>881</v>
      </c>
      <c r="AC450"/>
      <c r="AD450"/>
      <c r="AE450"/>
    </row>
    <row r="451" spans="1:31" x14ac:dyDescent="0.2">
      <c r="A451" s="228"/>
      <c r="B451" t="s">
        <v>100</v>
      </c>
      <c r="C451">
        <v>447</v>
      </c>
      <c r="D451"/>
      <c r="E451"/>
      <c r="F451"/>
      <c r="G451"/>
      <c r="H451"/>
      <c r="I451"/>
      <c r="J451">
        <v>10447</v>
      </c>
      <c r="K451"/>
      <c r="L451">
        <f t="shared" si="21"/>
        <v>28</v>
      </c>
      <c r="M451">
        <f t="shared" si="22"/>
        <v>14</v>
      </c>
      <c r="N451" t="s">
        <v>1693</v>
      </c>
      <c r="O451" t="s">
        <v>886</v>
      </c>
      <c r="P451"/>
      <c r="Q451"/>
      <c r="R451"/>
      <c r="S451"/>
      <c r="T451"/>
      <c r="U451"/>
      <c r="V451"/>
      <c r="W451" t="s">
        <v>150</v>
      </c>
      <c r="X451" t="e">
        <f t="shared" si="20"/>
        <v>#N/A</v>
      </c>
      <c r="Y451"/>
      <c r="Z451"/>
      <c r="AA451"/>
      <c r="AB451" t="s">
        <v>881</v>
      </c>
      <c r="AC451"/>
      <c r="AD451"/>
      <c r="AE451"/>
    </row>
    <row r="452" spans="1:31" x14ac:dyDescent="0.2">
      <c r="A452" s="228"/>
      <c r="B452" t="s">
        <v>100</v>
      </c>
      <c r="C452">
        <v>448</v>
      </c>
      <c r="D452"/>
      <c r="E452"/>
      <c r="F452"/>
      <c r="G452"/>
      <c r="H452"/>
      <c r="I452"/>
      <c r="J452">
        <v>10448</v>
      </c>
      <c r="K452"/>
      <c r="L452">
        <f t="shared" si="21"/>
        <v>28</v>
      </c>
      <c r="M452">
        <f t="shared" si="22"/>
        <v>15</v>
      </c>
      <c r="N452" t="s">
        <v>1694</v>
      </c>
      <c r="O452" t="s">
        <v>886</v>
      </c>
      <c r="P452"/>
      <c r="Q452"/>
      <c r="R452"/>
      <c r="S452"/>
      <c r="T452"/>
      <c r="U452"/>
      <c r="V452"/>
      <c r="W452" t="s">
        <v>150</v>
      </c>
      <c r="X452" t="e">
        <f t="shared" si="20"/>
        <v>#N/A</v>
      </c>
      <c r="Y452"/>
      <c r="Z452"/>
      <c r="AA452"/>
      <c r="AB452" t="s">
        <v>881</v>
      </c>
      <c r="AC452"/>
      <c r="AD452"/>
      <c r="AE452"/>
    </row>
    <row r="453" spans="1:31" x14ac:dyDescent="0.2">
      <c r="A453" s="228"/>
      <c r="B453" t="s">
        <v>100</v>
      </c>
      <c r="C453">
        <v>449</v>
      </c>
      <c r="D453"/>
      <c r="E453"/>
      <c r="F453"/>
      <c r="G453"/>
      <c r="H453"/>
      <c r="I453"/>
      <c r="J453">
        <v>10449</v>
      </c>
      <c r="K453"/>
      <c r="L453">
        <f t="shared" si="21"/>
        <v>29</v>
      </c>
      <c r="M453">
        <f t="shared" si="22"/>
        <v>0</v>
      </c>
      <c r="N453" t="s">
        <v>1704</v>
      </c>
      <c r="O453" t="s">
        <v>886</v>
      </c>
      <c r="P453"/>
      <c r="Q453"/>
      <c r="R453"/>
      <c r="S453"/>
      <c r="T453"/>
      <c r="U453"/>
      <c r="V453"/>
      <c r="W453" t="s">
        <v>150</v>
      </c>
      <c r="X453" t="e">
        <f t="shared" si="20"/>
        <v>#N/A</v>
      </c>
      <c r="Y453"/>
      <c r="Z453"/>
      <c r="AA453"/>
      <c r="AB453" t="s">
        <v>881</v>
      </c>
      <c r="AC453"/>
      <c r="AD453"/>
      <c r="AE453"/>
    </row>
    <row r="454" spans="1:31" x14ac:dyDescent="0.2">
      <c r="A454" s="228"/>
      <c r="B454" t="s">
        <v>100</v>
      </c>
      <c r="C454">
        <v>450</v>
      </c>
      <c r="D454"/>
      <c r="E454"/>
      <c r="F454"/>
      <c r="G454"/>
      <c r="H454"/>
      <c r="I454"/>
      <c r="J454">
        <v>10450</v>
      </c>
      <c r="K454"/>
      <c r="L454">
        <f t="shared" si="21"/>
        <v>29</v>
      </c>
      <c r="M454">
        <f t="shared" si="22"/>
        <v>1</v>
      </c>
      <c r="N454" t="s">
        <v>1705</v>
      </c>
      <c r="O454" t="s">
        <v>886</v>
      </c>
      <c r="P454"/>
      <c r="Q454"/>
      <c r="R454"/>
      <c r="S454"/>
      <c r="T454"/>
      <c r="U454"/>
      <c r="V454"/>
      <c r="W454" t="s">
        <v>150</v>
      </c>
      <c r="X454" t="e">
        <f t="shared" ref="X454:X517" si="23">VLOOKUP(W454,$W$808:$X$838,2,FALSE)</f>
        <v>#N/A</v>
      </c>
      <c r="Y454"/>
      <c r="Z454"/>
      <c r="AA454"/>
      <c r="AB454" t="s">
        <v>881</v>
      </c>
      <c r="AC454"/>
      <c r="AD454"/>
      <c r="AE454"/>
    </row>
    <row r="455" spans="1:31" x14ac:dyDescent="0.2">
      <c r="A455" s="228"/>
      <c r="B455" t="s">
        <v>100</v>
      </c>
      <c r="C455">
        <v>451</v>
      </c>
      <c r="D455"/>
      <c r="E455"/>
      <c r="F455"/>
      <c r="G455"/>
      <c r="H455"/>
      <c r="I455"/>
      <c r="J455">
        <v>10451</v>
      </c>
      <c r="K455"/>
      <c r="L455">
        <f t="shared" si="21"/>
        <v>29</v>
      </c>
      <c r="M455">
        <f t="shared" si="22"/>
        <v>2</v>
      </c>
      <c r="N455" t="s">
        <v>1706</v>
      </c>
      <c r="O455" t="s">
        <v>886</v>
      </c>
      <c r="P455"/>
      <c r="Q455"/>
      <c r="R455"/>
      <c r="S455"/>
      <c r="T455"/>
      <c r="U455"/>
      <c r="V455"/>
      <c r="W455" t="s">
        <v>150</v>
      </c>
      <c r="X455" t="e">
        <f t="shared" si="23"/>
        <v>#N/A</v>
      </c>
      <c r="Y455"/>
      <c r="Z455"/>
      <c r="AA455"/>
      <c r="AB455" t="s">
        <v>881</v>
      </c>
      <c r="AC455"/>
      <c r="AD455"/>
      <c r="AE455"/>
    </row>
    <row r="456" spans="1:31" x14ac:dyDescent="0.2">
      <c r="A456" s="228"/>
      <c r="B456" t="s">
        <v>100</v>
      </c>
      <c r="C456">
        <v>452</v>
      </c>
      <c r="D456"/>
      <c r="E456"/>
      <c r="F456"/>
      <c r="G456"/>
      <c r="H456"/>
      <c r="I456"/>
      <c r="J456">
        <v>10452</v>
      </c>
      <c r="K456"/>
      <c r="L456">
        <f t="shared" si="21"/>
        <v>29</v>
      </c>
      <c r="M456">
        <f t="shared" si="22"/>
        <v>3</v>
      </c>
      <c r="N456" t="s">
        <v>1707</v>
      </c>
      <c r="O456" t="s">
        <v>886</v>
      </c>
      <c r="P456"/>
      <c r="Q456"/>
      <c r="R456"/>
      <c r="S456"/>
      <c r="T456"/>
      <c r="U456"/>
      <c r="V456"/>
      <c r="W456" t="s">
        <v>150</v>
      </c>
      <c r="X456" t="e">
        <f t="shared" si="23"/>
        <v>#N/A</v>
      </c>
      <c r="Y456"/>
      <c r="Z456"/>
      <c r="AA456"/>
      <c r="AB456" t="s">
        <v>881</v>
      </c>
      <c r="AC456"/>
      <c r="AD456"/>
      <c r="AE456"/>
    </row>
    <row r="457" spans="1:31" x14ac:dyDescent="0.2">
      <c r="A457" s="228"/>
      <c r="B457" t="s">
        <v>100</v>
      </c>
      <c r="C457">
        <v>453</v>
      </c>
      <c r="D457"/>
      <c r="E457"/>
      <c r="F457"/>
      <c r="G457"/>
      <c r="H457"/>
      <c r="I457"/>
      <c r="J457">
        <v>10453</v>
      </c>
      <c r="K457"/>
      <c r="L457">
        <f t="shared" si="21"/>
        <v>29</v>
      </c>
      <c r="M457">
        <f t="shared" si="22"/>
        <v>4</v>
      </c>
      <c r="N457" t="s">
        <v>1708</v>
      </c>
      <c r="O457" t="s">
        <v>886</v>
      </c>
      <c r="P457"/>
      <c r="Q457"/>
      <c r="R457"/>
      <c r="S457"/>
      <c r="T457"/>
      <c r="U457"/>
      <c r="V457"/>
      <c r="W457" t="s">
        <v>150</v>
      </c>
      <c r="X457" t="e">
        <f t="shared" si="23"/>
        <v>#N/A</v>
      </c>
      <c r="Y457"/>
      <c r="Z457"/>
      <c r="AA457"/>
      <c r="AB457" t="s">
        <v>881</v>
      </c>
      <c r="AC457"/>
      <c r="AD457"/>
      <c r="AE457"/>
    </row>
    <row r="458" spans="1:31" x14ac:dyDescent="0.2">
      <c r="A458" s="228"/>
      <c r="B458" t="s">
        <v>100</v>
      </c>
      <c r="C458">
        <v>454</v>
      </c>
      <c r="D458"/>
      <c r="E458"/>
      <c r="F458"/>
      <c r="G458"/>
      <c r="H458"/>
      <c r="I458"/>
      <c r="J458">
        <v>10454</v>
      </c>
      <c r="K458"/>
      <c r="L458">
        <f t="shared" si="21"/>
        <v>29</v>
      </c>
      <c r="M458">
        <f t="shared" si="22"/>
        <v>5</v>
      </c>
      <c r="N458" t="s">
        <v>1709</v>
      </c>
      <c r="O458" t="s">
        <v>886</v>
      </c>
      <c r="P458"/>
      <c r="Q458"/>
      <c r="R458"/>
      <c r="S458"/>
      <c r="T458"/>
      <c r="U458"/>
      <c r="V458"/>
      <c r="W458" t="s">
        <v>150</v>
      </c>
      <c r="X458" t="e">
        <f t="shared" si="23"/>
        <v>#N/A</v>
      </c>
      <c r="Y458"/>
      <c r="Z458"/>
      <c r="AA458"/>
      <c r="AB458" t="s">
        <v>881</v>
      </c>
      <c r="AC458"/>
      <c r="AD458"/>
      <c r="AE458"/>
    </row>
    <row r="459" spans="1:31" x14ac:dyDescent="0.2">
      <c r="A459" s="228"/>
      <c r="B459" t="s">
        <v>100</v>
      </c>
      <c r="C459">
        <v>455</v>
      </c>
      <c r="D459"/>
      <c r="E459"/>
      <c r="F459"/>
      <c r="G459"/>
      <c r="H459"/>
      <c r="I459"/>
      <c r="J459">
        <v>10455</v>
      </c>
      <c r="K459"/>
      <c r="L459">
        <f t="shared" si="21"/>
        <v>29</v>
      </c>
      <c r="M459">
        <f t="shared" si="22"/>
        <v>6</v>
      </c>
      <c r="N459" t="s">
        <v>1710</v>
      </c>
      <c r="O459" t="s">
        <v>886</v>
      </c>
      <c r="P459"/>
      <c r="Q459"/>
      <c r="R459"/>
      <c r="S459"/>
      <c r="T459"/>
      <c r="U459"/>
      <c r="V459"/>
      <c r="W459" t="s">
        <v>150</v>
      </c>
      <c r="X459" t="e">
        <f t="shared" si="23"/>
        <v>#N/A</v>
      </c>
      <c r="Y459"/>
      <c r="Z459"/>
      <c r="AA459"/>
      <c r="AB459" t="s">
        <v>881</v>
      </c>
      <c r="AC459"/>
      <c r="AD459"/>
      <c r="AE459"/>
    </row>
    <row r="460" spans="1:31" x14ac:dyDescent="0.2">
      <c r="A460" s="228"/>
      <c r="B460" t="s">
        <v>100</v>
      </c>
      <c r="C460">
        <v>456</v>
      </c>
      <c r="D460"/>
      <c r="E460"/>
      <c r="F460"/>
      <c r="G460"/>
      <c r="H460"/>
      <c r="I460"/>
      <c r="J460">
        <v>10456</v>
      </c>
      <c r="K460"/>
      <c r="L460">
        <f t="shared" si="21"/>
        <v>29</v>
      </c>
      <c r="M460">
        <f t="shared" si="22"/>
        <v>7</v>
      </c>
      <c r="N460" t="s">
        <v>1711</v>
      </c>
      <c r="O460" t="s">
        <v>886</v>
      </c>
      <c r="P460"/>
      <c r="Q460"/>
      <c r="R460"/>
      <c r="S460"/>
      <c r="T460"/>
      <c r="U460"/>
      <c r="V460"/>
      <c r="W460" t="s">
        <v>150</v>
      </c>
      <c r="X460" t="e">
        <f t="shared" si="23"/>
        <v>#N/A</v>
      </c>
      <c r="Y460"/>
      <c r="Z460"/>
      <c r="AA460"/>
      <c r="AB460" t="s">
        <v>881</v>
      </c>
      <c r="AC460"/>
      <c r="AD460"/>
      <c r="AE460"/>
    </row>
    <row r="461" spans="1:31" x14ac:dyDescent="0.2">
      <c r="A461" s="228"/>
      <c r="B461" t="s">
        <v>100</v>
      </c>
      <c r="C461">
        <v>457</v>
      </c>
      <c r="D461"/>
      <c r="E461"/>
      <c r="F461"/>
      <c r="G461"/>
      <c r="H461"/>
      <c r="I461"/>
      <c r="J461">
        <v>10457</v>
      </c>
      <c r="K461"/>
      <c r="L461">
        <f t="shared" si="21"/>
        <v>29</v>
      </c>
      <c r="M461">
        <f t="shared" si="22"/>
        <v>8</v>
      </c>
      <c r="N461" t="s">
        <v>2056</v>
      </c>
      <c r="O461" t="s">
        <v>886</v>
      </c>
      <c r="P461"/>
      <c r="Q461"/>
      <c r="R461"/>
      <c r="S461"/>
      <c r="T461"/>
      <c r="U461"/>
      <c r="V461"/>
      <c r="W461" t="s">
        <v>150</v>
      </c>
      <c r="X461" t="e">
        <f t="shared" si="23"/>
        <v>#N/A</v>
      </c>
      <c r="Y461"/>
      <c r="Z461"/>
      <c r="AA461"/>
      <c r="AB461" t="s">
        <v>881</v>
      </c>
      <c r="AC461"/>
      <c r="AD461"/>
      <c r="AE461"/>
    </row>
    <row r="462" spans="1:31" x14ac:dyDescent="0.2">
      <c r="A462" s="228"/>
      <c r="B462" t="s">
        <v>100</v>
      </c>
      <c r="C462">
        <v>458</v>
      </c>
      <c r="D462"/>
      <c r="E462"/>
      <c r="F462"/>
      <c r="G462"/>
      <c r="H462"/>
      <c r="I462"/>
      <c r="J462">
        <v>10458</v>
      </c>
      <c r="K462"/>
      <c r="L462">
        <f t="shared" si="21"/>
        <v>29</v>
      </c>
      <c r="M462">
        <f t="shared" si="22"/>
        <v>9</v>
      </c>
      <c r="N462" t="s">
        <v>2057</v>
      </c>
      <c r="O462" t="s">
        <v>886</v>
      </c>
      <c r="P462"/>
      <c r="Q462"/>
      <c r="R462"/>
      <c r="S462"/>
      <c r="T462"/>
      <c r="U462"/>
      <c r="V462"/>
      <c r="W462" t="s">
        <v>150</v>
      </c>
      <c r="X462" t="e">
        <f t="shared" si="23"/>
        <v>#N/A</v>
      </c>
      <c r="Y462"/>
      <c r="Z462"/>
      <c r="AA462"/>
      <c r="AB462" t="s">
        <v>881</v>
      </c>
      <c r="AC462"/>
      <c r="AD462"/>
      <c r="AE462"/>
    </row>
    <row r="463" spans="1:31" x14ac:dyDescent="0.2">
      <c r="A463" s="228"/>
      <c r="B463" t="s">
        <v>100</v>
      </c>
      <c r="C463">
        <v>459</v>
      </c>
      <c r="D463"/>
      <c r="E463"/>
      <c r="F463"/>
      <c r="G463"/>
      <c r="H463"/>
      <c r="I463"/>
      <c r="J463">
        <v>10459</v>
      </c>
      <c r="K463"/>
      <c r="L463">
        <f t="shared" si="21"/>
        <v>29</v>
      </c>
      <c r="M463">
        <f t="shared" si="22"/>
        <v>10</v>
      </c>
      <c r="N463" t="s">
        <v>2058</v>
      </c>
      <c r="O463" t="s">
        <v>886</v>
      </c>
      <c r="P463"/>
      <c r="Q463"/>
      <c r="R463"/>
      <c r="S463"/>
      <c r="T463"/>
      <c r="U463"/>
      <c r="V463"/>
      <c r="W463" t="s">
        <v>150</v>
      </c>
      <c r="X463" t="e">
        <f t="shared" si="23"/>
        <v>#N/A</v>
      </c>
      <c r="Y463"/>
      <c r="Z463"/>
      <c r="AA463"/>
      <c r="AB463" t="s">
        <v>881</v>
      </c>
      <c r="AC463"/>
      <c r="AD463"/>
      <c r="AE463"/>
    </row>
    <row r="464" spans="1:31" x14ac:dyDescent="0.2">
      <c r="A464" s="228"/>
      <c r="B464" t="s">
        <v>100</v>
      </c>
      <c r="C464">
        <v>460</v>
      </c>
      <c r="D464"/>
      <c r="E464"/>
      <c r="F464"/>
      <c r="G464"/>
      <c r="H464"/>
      <c r="I464"/>
      <c r="J464">
        <v>10460</v>
      </c>
      <c r="K464"/>
      <c r="L464">
        <f t="shared" si="21"/>
        <v>29</v>
      </c>
      <c r="M464">
        <f t="shared" si="22"/>
        <v>11</v>
      </c>
      <c r="N464" t="s">
        <v>2059</v>
      </c>
      <c r="O464" t="s">
        <v>886</v>
      </c>
      <c r="P464"/>
      <c r="Q464"/>
      <c r="R464"/>
      <c r="S464"/>
      <c r="T464"/>
      <c r="U464"/>
      <c r="V464"/>
      <c r="W464" t="s">
        <v>150</v>
      </c>
      <c r="X464" t="e">
        <f t="shared" si="23"/>
        <v>#N/A</v>
      </c>
      <c r="Y464"/>
      <c r="Z464"/>
      <c r="AA464"/>
      <c r="AB464" t="s">
        <v>881</v>
      </c>
      <c r="AC464"/>
      <c r="AD464"/>
      <c r="AE464"/>
    </row>
    <row r="465" spans="1:31" x14ac:dyDescent="0.2">
      <c r="A465" s="228"/>
      <c r="B465" t="s">
        <v>100</v>
      </c>
      <c r="C465">
        <v>461</v>
      </c>
      <c r="D465"/>
      <c r="E465"/>
      <c r="F465"/>
      <c r="G465"/>
      <c r="H465"/>
      <c r="I465"/>
      <c r="J465">
        <v>10461</v>
      </c>
      <c r="K465"/>
      <c r="L465">
        <f t="shared" si="21"/>
        <v>29</v>
      </c>
      <c r="M465">
        <f t="shared" si="22"/>
        <v>12</v>
      </c>
      <c r="N465" t="s">
        <v>2060</v>
      </c>
      <c r="O465" t="s">
        <v>886</v>
      </c>
      <c r="P465"/>
      <c r="Q465"/>
      <c r="R465"/>
      <c r="S465"/>
      <c r="T465"/>
      <c r="U465"/>
      <c r="V465"/>
      <c r="W465" t="s">
        <v>150</v>
      </c>
      <c r="X465" t="e">
        <f t="shared" si="23"/>
        <v>#N/A</v>
      </c>
      <c r="Y465"/>
      <c r="Z465"/>
      <c r="AA465"/>
      <c r="AB465" t="s">
        <v>881</v>
      </c>
      <c r="AC465"/>
      <c r="AD465"/>
      <c r="AE465"/>
    </row>
    <row r="466" spans="1:31" x14ac:dyDescent="0.2">
      <c r="A466" s="228"/>
      <c r="B466" t="s">
        <v>100</v>
      </c>
      <c r="C466">
        <v>462</v>
      </c>
      <c r="D466"/>
      <c r="E466"/>
      <c r="F466"/>
      <c r="G466"/>
      <c r="H466"/>
      <c r="I466"/>
      <c r="J466">
        <v>10462</v>
      </c>
      <c r="K466"/>
      <c r="L466">
        <f t="shared" si="21"/>
        <v>29</v>
      </c>
      <c r="M466">
        <f t="shared" si="22"/>
        <v>13</v>
      </c>
      <c r="N466" t="s">
        <v>2061</v>
      </c>
      <c r="O466" t="s">
        <v>886</v>
      </c>
      <c r="P466"/>
      <c r="Q466"/>
      <c r="R466"/>
      <c r="S466"/>
      <c r="T466"/>
      <c r="U466"/>
      <c r="V466"/>
      <c r="W466" t="s">
        <v>150</v>
      </c>
      <c r="X466" t="e">
        <f t="shared" si="23"/>
        <v>#N/A</v>
      </c>
      <c r="Y466"/>
      <c r="Z466"/>
      <c r="AA466"/>
      <c r="AB466" t="s">
        <v>881</v>
      </c>
      <c r="AC466"/>
      <c r="AD466"/>
      <c r="AE466"/>
    </row>
    <row r="467" spans="1:31" x14ac:dyDescent="0.2">
      <c r="A467" s="228"/>
      <c r="B467" t="s">
        <v>100</v>
      </c>
      <c r="C467">
        <v>463</v>
      </c>
      <c r="D467"/>
      <c r="E467"/>
      <c r="F467"/>
      <c r="G467"/>
      <c r="H467"/>
      <c r="I467"/>
      <c r="J467">
        <v>10463</v>
      </c>
      <c r="K467"/>
      <c r="L467">
        <f t="shared" si="21"/>
        <v>29</v>
      </c>
      <c r="M467">
        <f t="shared" si="22"/>
        <v>14</v>
      </c>
      <c r="N467" t="s">
        <v>2062</v>
      </c>
      <c r="O467" t="s">
        <v>886</v>
      </c>
      <c r="P467"/>
      <c r="Q467"/>
      <c r="R467"/>
      <c r="S467"/>
      <c r="T467"/>
      <c r="U467"/>
      <c r="V467"/>
      <c r="W467" t="s">
        <v>150</v>
      </c>
      <c r="X467" t="e">
        <f t="shared" si="23"/>
        <v>#N/A</v>
      </c>
      <c r="Y467"/>
      <c r="Z467"/>
      <c r="AA467"/>
      <c r="AB467" t="s">
        <v>881</v>
      </c>
      <c r="AC467"/>
      <c r="AD467"/>
      <c r="AE467"/>
    </row>
    <row r="468" spans="1:31" x14ac:dyDescent="0.2">
      <c r="A468" s="228"/>
      <c r="B468" t="s">
        <v>100</v>
      </c>
      <c r="C468">
        <v>464</v>
      </c>
      <c r="D468"/>
      <c r="E468"/>
      <c r="F468"/>
      <c r="G468"/>
      <c r="H468"/>
      <c r="I468"/>
      <c r="J468">
        <v>10464</v>
      </c>
      <c r="K468"/>
      <c r="L468">
        <f t="shared" si="21"/>
        <v>29</v>
      </c>
      <c r="M468">
        <f t="shared" si="22"/>
        <v>15</v>
      </c>
      <c r="N468" t="s">
        <v>1703</v>
      </c>
      <c r="O468" t="s">
        <v>886</v>
      </c>
      <c r="P468"/>
      <c r="Q468"/>
      <c r="R468"/>
      <c r="S468"/>
      <c r="T468"/>
      <c r="U468"/>
      <c r="V468"/>
      <c r="W468" t="s">
        <v>150</v>
      </c>
      <c r="X468" t="e">
        <f t="shared" si="23"/>
        <v>#N/A</v>
      </c>
      <c r="Y468"/>
      <c r="Z468"/>
      <c r="AA468"/>
      <c r="AB468" t="s">
        <v>881</v>
      </c>
      <c r="AC468"/>
      <c r="AD468"/>
      <c r="AE468"/>
    </row>
    <row r="469" spans="1:31" x14ac:dyDescent="0.2">
      <c r="A469" s="228"/>
      <c r="B469" t="s">
        <v>100</v>
      </c>
      <c r="C469">
        <v>465</v>
      </c>
      <c r="D469"/>
      <c r="E469"/>
      <c r="F469"/>
      <c r="G469"/>
      <c r="H469"/>
      <c r="I469"/>
      <c r="J469">
        <v>10465</v>
      </c>
      <c r="K469"/>
      <c r="L469">
        <f t="shared" si="21"/>
        <v>30</v>
      </c>
      <c r="M469">
        <f t="shared" si="22"/>
        <v>0</v>
      </c>
      <c r="N469" t="s">
        <v>1720</v>
      </c>
      <c r="O469" t="s">
        <v>886</v>
      </c>
      <c r="P469"/>
      <c r="Q469"/>
      <c r="R469"/>
      <c r="S469"/>
      <c r="T469"/>
      <c r="U469"/>
      <c r="V469"/>
      <c r="W469" t="s">
        <v>150</v>
      </c>
      <c r="X469" t="e">
        <f t="shared" si="23"/>
        <v>#N/A</v>
      </c>
      <c r="Y469"/>
      <c r="Z469"/>
      <c r="AA469"/>
      <c r="AB469" t="s">
        <v>881</v>
      </c>
      <c r="AC469"/>
      <c r="AD469"/>
      <c r="AE469"/>
    </row>
    <row r="470" spans="1:31" x14ac:dyDescent="0.2">
      <c r="A470" s="228"/>
      <c r="B470" t="s">
        <v>100</v>
      </c>
      <c r="C470">
        <v>466</v>
      </c>
      <c r="D470"/>
      <c r="E470"/>
      <c r="F470"/>
      <c r="G470"/>
      <c r="H470"/>
      <c r="I470"/>
      <c r="J470">
        <v>10466</v>
      </c>
      <c r="K470"/>
      <c r="L470">
        <f t="shared" ref="L470:L533" si="24">+L454+1</f>
        <v>30</v>
      </c>
      <c r="M470">
        <f t="shared" ref="M470:M533" si="25">M454</f>
        <v>1</v>
      </c>
      <c r="N470" t="s">
        <v>1721</v>
      </c>
      <c r="O470" t="s">
        <v>886</v>
      </c>
      <c r="P470"/>
      <c r="Q470"/>
      <c r="R470"/>
      <c r="S470"/>
      <c r="T470"/>
      <c r="U470"/>
      <c r="V470"/>
      <c r="W470" t="s">
        <v>150</v>
      </c>
      <c r="X470" t="e">
        <f t="shared" si="23"/>
        <v>#N/A</v>
      </c>
      <c r="Y470"/>
      <c r="Z470"/>
      <c r="AA470"/>
      <c r="AB470" t="s">
        <v>881</v>
      </c>
      <c r="AC470"/>
      <c r="AD470"/>
      <c r="AE470"/>
    </row>
    <row r="471" spans="1:31" x14ac:dyDescent="0.2">
      <c r="A471" s="228"/>
      <c r="B471" t="s">
        <v>100</v>
      </c>
      <c r="C471">
        <v>467</v>
      </c>
      <c r="D471"/>
      <c r="E471"/>
      <c r="F471"/>
      <c r="G471"/>
      <c r="H471"/>
      <c r="I471"/>
      <c r="J471">
        <v>10467</v>
      </c>
      <c r="K471"/>
      <c r="L471">
        <f t="shared" si="24"/>
        <v>30</v>
      </c>
      <c r="M471">
        <f t="shared" si="25"/>
        <v>2</v>
      </c>
      <c r="N471" t="s">
        <v>1722</v>
      </c>
      <c r="O471" t="s">
        <v>886</v>
      </c>
      <c r="P471"/>
      <c r="Q471"/>
      <c r="R471"/>
      <c r="S471"/>
      <c r="T471"/>
      <c r="U471"/>
      <c r="V471"/>
      <c r="W471" t="s">
        <v>150</v>
      </c>
      <c r="X471" t="e">
        <f t="shared" si="23"/>
        <v>#N/A</v>
      </c>
      <c r="Y471"/>
      <c r="Z471"/>
      <c r="AA471"/>
      <c r="AB471" t="s">
        <v>881</v>
      </c>
      <c r="AC471"/>
      <c r="AD471"/>
      <c r="AE471"/>
    </row>
    <row r="472" spans="1:31" x14ac:dyDescent="0.2">
      <c r="A472" s="228"/>
      <c r="B472" t="s">
        <v>100</v>
      </c>
      <c r="C472">
        <v>468</v>
      </c>
      <c r="D472"/>
      <c r="E472"/>
      <c r="F472"/>
      <c r="G472"/>
      <c r="H472"/>
      <c r="I472"/>
      <c r="J472">
        <v>10468</v>
      </c>
      <c r="K472"/>
      <c r="L472">
        <f t="shared" si="24"/>
        <v>30</v>
      </c>
      <c r="M472">
        <f t="shared" si="25"/>
        <v>3</v>
      </c>
      <c r="N472" t="s">
        <v>1723</v>
      </c>
      <c r="O472" t="s">
        <v>886</v>
      </c>
      <c r="P472"/>
      <c r="Q472"/>
      <c r="R472"/>
      <c r="S472"/>
      <c r="T472"/>
      <c r="U472"/>
      <c r="V472"/>
      <c r="W472" t="s">
        <v>150</v>
      </c>
      <c r="X472" t="e">
        <f t="shared" si="23"/>
        <v>#N/A</v>
      </c>
      <c r="Y472"/>
      <c r="Z472"/>
      <c r="AA472"/>
      <c r="AB472" t="s">
        <v>881</v>
      </c>
      <c r="AC472"/>
      <c r="AD472"/>
      <c r="AE472"/>
    </row>
    <row r="473" spans="1:31" x14ac:dyDescent="0.2">
      <c r="A473" s="228"/>
      <c r="B473" t="s">
        <v>100</v>
      </c>
      <c r="C473">
        <v>469</v>
      </c>
      <c r="D473"/>
      <c r="E473"/>
      <c r="F473"/>
      <c r="G473"/>
      <c r="H473"/>
      <c r="I473"/>
      <c r="J473">
        <v>10469</v>
      </c>
      <c r="K473"/>
      <c r="L473">
        <f t="shared" si="24"/>
        <v>30</v>
      </c>
      <c r="M473">
        <f t="shared" si="25"/>
        <v>4</v>
      </c>
      <c r="N473" t="s">
        <v>1724</v>
      </c>
      <c r="O473" t="s">
        <v>886</v>
      </c>
      <c r="P473"/>
      <c r="Q473"/>
      <c r="R473"/>
      <c r="S473"/>
      <c r="T473"/>
      <c r="U473"/>
      <c r="V473"/>
      <c r="W473" t="s">
        <v>150</v>
      </c>
      <c r="X473" t="e">
        <f t="shared" si="23"/>
        <v>#N/A</v>
      </c>
      <c r="Y473"/>
      <c r="Z473"/>
      <c r="AA473"/>
      <c r="AB473" t="s">
        <v>881</v>
      </c>
      <c r="AC473"/>
      <c r="AD473"/>
      <c r="AE473"/>
    </row>
    <row r="474" spans="1:31" x14ac:dyDescent="0.2">
      <c r="A474" s="228"/>
      <c r="B474" t="s">
        <v>100</v>
      </c>
      <c r="C474">
        <v>470</v>
      </c>
      <c r="D474"/>
      <c r="E474"/>
      <c r="F474"/>
      <c r="G474"/>
      <c r="H474"/>
      <c r="I474"/>
      <c r="J474">
        <v>10470</v>
      </c>
      <c r="K474"/>
      <c r="L474">
        <f t="shared" si="24"/>
        <v>30</v>
      </c>
      <c r="M474">
        <f t="shared" si="25"/>
        <v>5</v>
      </c>
      <c r="N474" t="s">
        <v>1725</v>
      </c>
      <c r="O474" t="s">
        <v>886</v>
      </c>
      <c r="P474"/>
      <c r="Q474"/>
      <c r="R474"/>
      <c r="S474"/>
      <c r="T474"/>
      <c r="U474"/>
      <c r="V474"/>
      <c r="W474" t="s">
        <v>150</v>
      </c>
      <c r="X474" t="e">
        <f t="shared" si="23"/>
        <v>#N/A</v>
      </c>
      <c r="Y474"/>
      <c r="Z474"/>
      <c r="AA474"/>
      <c r="AB474" t="s">
        <v>881</v>
      </c>
      <c r="AC474"/>
      <c r="AD474"/>
      <c r="AE474"/>
    </row>
    <row r="475" spans="1:31" x14ac:dyDescent="0.2">
      <c r="A475" s="228"/>
      <c r="B475" t="s">
        <v>100</v>
      </c>
      <c r="C475">
        <v>471</v>
      </c>
      <c r="D475"/>
      <c r="E475"/>
      <c r="F475"/>
      <c r="G475"/>
      <c r="H475"/>
      <c r="I475"/>
      <c r="J475">
        <v>10471</v>
      </c>
      <c r="K475"/>
      <c r="L475">
        <f t="shared" si="24"/>
        <v>30</v>
      </c>
      <c r="M475">
        <f t="shared" si="25"/>
        <v>6</v>
      </c>
      <c r="N475" t="s">
        <v>1726</v>
      </c>
      <c r="O475" t="s">
        <v>886</v>
      </c>
      <c r="P475"/>
      <c r="Q475"/>
      <c r="R475"/>
      <c r="S475"/>
      <c r="T475"/>
      <c r="U475"/>
      <c r="V475"/>
      <c r="W475" t="s">
        <v>150</v>
      </c>
      <c r="X475" t="e">
        <f t="shared" si="23"/>
        <v>#N/A</v>
      </c>
      <c r="Y475"/>
      <c r="Z475"/>
      <c r="AA475"/>
      <c r="AB475" t="s">
        <v>881</v>
      </c>
      <c r="AC475"/>
      <c r="AD475"/>
      <c r="AE475"/>
    </row>
    <row r="476" spans="1:31" x14ac:dyDescent="0.2">
      <c r="A476" s="228"/>
      <c r="B476" t="s">
        <v>100</v>
      </c>
      <c r="C476">
        <v>472</v>
      </c>
      <c r="D476"/>
      <c r="E476"/>
      <c r="F476"/>
      <c r="G476"/>
      <c r="H476"/>
      <c r="I476"/>
      <c r="J476">
        <v>10472</v>
      </c>
      <c r="K476"/>
      <c r="L476">
        <f t="shared" si="24"/>
        <v>30</v>
      </c>
      <c r="M476">
        <f t="shared" si="25"/>
        <v>7</v>
      </c>
      <c r="N476" t="s">
        <v>1727</v>
      </c>
      <c r="O476" t="s">
        <v>886</v>
      </c>
      <c r="P476"/>
      <c r="Q476"/>
      <c r="R476"/>
      <c r="S476"/>
      <c r="T476"/>
      <c r="U476"/>
      <c r="V476"/>
      <c r="W476" t="s">
        <v>150</v>
      </c>
      <c r="X476" t="e">
        <f t="shared" si="23"/>
        <v>#N/A</v>
      </c>
      <c r="Y476"/>
      <c r="Z476"/>
      <c r="AA476"/>
      <c r="AB476" t="s">
        <v>881</v>
      </c>
      <c r="AC476"/>
      <c r="AD476"/>
      <c r="AE476"/>
    </row>
    <row r="477" spans="1:31" x14ac:dyDescent="0.2">
      <c r="A477" s="228"/>
      <c r="B477" t="s">
        <v>100</v>
      </c>
      <c r="C477">
        <v>473</v>
      </c>
      <c r="D477"/>
      <c r="E477"/>
      <c r="F477"/>
      <c r="G477"/>
      <c r="H477"/>
      <c r="I477"/>
      <c r="J477">
        <v>10473</v>
      </c>
      <c r="K477"/>
      <c r="L477">
        <f t="shared" si="24"/>
        <v>30</v>
      </c>
      <c r="M477">
        <f t="shared" si="25"/>
        <v>8</v>
      </c>
      <c r="N477" t="s">
        <v>1712</v>
      </c>
      <c r="O477" t="s">
        <v>886</v>
      </c>
      <c r="P477"/>
      <c r="Q477"/>
      <c r="R477"/>
      <c r="S477"/>
      <c r="T477"/>
      <c r="U477"/>
      <c r="V477"/>
      <c r="W477" t="s">
        <v>150</v>
      </c>
      <c r="X477" t="e">
        <f t="shared" si="23"/>
        <v>#N/A</v>
      </c>
      <c r="Y477"/>
      <c r="Z477"/>
      <c r="AA477"/>
      <c r="AB477" t="s">
        <v>881</v>
      </c>
      <c r="AC477"/>
      <c r="AD477"/>
      <c r="AE477"/>
    </row>
    <row r="478" spans="1:31" x14ac:dyDescent="0.2">
      <c r="A478" s="228"/>
      <c r="B478" t="s">
        <v>100</v>
      </c>
      <c r="C478">
        <v>474</v>
      </c>
      <c r="D478"/>
      <c r="E478"/>
      <c r="F478"/>
      <c r="G478"/>
      <c r="H478"/>
      <c r="I478"/>
      <c r="J478">
        <v>10474</v>
      </c>
      <c r="K478"/>
      <c r="L478">
        <f t="shared" si="24"/>
        <v>30</v>
      </c>
      <c r="M478">
        <f t="shared" si="25"/>
        <v>9</v>
      </c>
      <c r="N478" t="s">
        <v>1713</v>
      </c>
      <c r="O478" t="s">
        <v>886</v>
      </c>
      <c r="P478"/>
      <c r="Q478"/>
      <c r="R478"/>
      <c r="S478"/>
      <c r="T478"/>
      <c r="U478"/>
      <c r="V478"/>
      <c r="W478" t="s">
        <v>150</v>
      </c>
      <c r="X478" t="e">
        <f t="shared" si="23"/>
        <v>#N/A</v>
      </c>
      <c r="Y478"/>
      <c r="Z478"/>
      <c r="AA478"/>
      <c r="AB478" t="s">
        <v>881</v>
      </c>
      <c r="AC478"/>
      <c r="AD478"/>
      <c r="AE478"/>
    </row>
    <row r="479" spans="1:31" x14ac:dyDescent="0.2">
      <c r="A479" s="228"/>
      <c r="B479" t="s">
        <v>100</v>
      </c>
      <c r="C479">
        <v>475</v>
      </c>
      <c r="D479"/>
      <c r="E479"/>
      <c r="F479"/>
      <c r="G479"/>
      <c r="H479"/>
      <c r="I479"/>
      <c r="J479">
        <v>10475</v>
      </c>
      <c r="K479"/>
      <c r="L479">
        <f t="shared" si="24"/>
        <v>30</v>
      </c>
      <c r="M479">
        <f t="shared" si="25"/>
        <v>10</v>
      </c>
      <c r="N479" t="s">
        <v>1714</v>
      </c>
      <c r="O479" t="s">
        <v>886</v>
      </c>
      <c r="P479"/>
      <c r="Q479"/>
      <c r="R479"/>
      <c r="S479"/>
      <c r="T479"/>
      <c r="U479"/>
      <c r="V479"/>
      <c r="W479" t="s">
        <v>150</v>
      </c>
      <c r="X479" t="e">
        <f t="shared" si="23"/>
        <v>#N/A</v>
      </c>
      <c r="Y479"/>
      <c r="Z479"/>
      <c r="AA479"/>
      <c r="AB479" t="s">
        <v>881</v>
      </c>
      <c r="AC479"/>
      <c r="AD479"/>
      <c r="AE479"/>
    </row>
    <row r="480" spans="1:31" x14ac:dyDescent="0.2">
      <c r="A480" s="228"/>
      <c r="B480" t="s">
        <v>100</v>
      </c>
      <c r="C480">
        <v>476</v>
      </c>
      <c r="D480"/>
      <c r="E480"/>
      <c r="F480"/>
      <c r="G480"/>
      <c r="H480"/>
      <c r="I480"/>
      <c r="J480">
        <v>10476</v>
      </c>
      <c r="K480"/>
      <c r="L480">
        <f t="shared" si="24"/>
        <v>30</v>
      </c>
      <c r="M480">
        <f t="shared" si="25"/>
        <v>11</v>
      </c>
      <c r="N480" t="s">
        <v>1715</v>
      </c>
      <c r="O480" t="s">
        <v>886</v>
      </c>
      <c r="P480"/>
      <c r="Q480"/>
      <c r="R480"/>
      <c r="S480"/>
      <c r="T480"/>
      <c r="U480"/>
      <c r="V480"/>
      <c r="W480" t="s">
        <v>150</v>
      </c>
      <c r="X480" t="e">
        <f t="shared" si="23"/>
        <v>#N/A</v>
      </c>
      <c r="Y480"/>
      <c r="Z480"/>
      <c r="AA480"/>
      <c r="AB480" t="s">
        <v>881</v>
      </c>
      <c r="AC480"/>
      <c r="AD480"/>
      <c r="AE480"/>
    </row>
    <row r="481" spans="1:31" x14ac:dyDescent="0.2">
      <c r="A481" s="228"/>
      <c r="B481" t="s">
        <v>100</v>
      </c>
      <c r="C481">
        <v>477</v>
      </c>
      <c r="D481"/>
      <c r="E481"/>
      <c r="F481"/>
      <c r="G481"/>
      <c r="H481"/>
      <c r="I481"/>
      <c r="J481">
        <v>10477</v>
      </c>
      <c r="K481"/>
      <c r="L481">
        <f t="shared" si="24"/>
        <v>30</v>
      </c>
      <c r="M481">
        <f t="shared" si="25"/>
        <v>12</v>
      </c>
      <c r="N481" t="s">
        <v>1716</v>
      </c>
      <c r="O481" t="s">
        <v>886</v>
      </c>
      <c r="P481"/>
      <c r="Q481"/>
      <c r="R481"/>
      <c r="S481"/>
      <c r="T481"/>
      <c r="U481"/>
      <c r="V481"/>
      <c r="W481" t="s">
        <v>150</v>
      </c>
      <c r="X481" t="e">
        <f t="shared" si="23"/>
        <v>#N/A</v>
      </c>
      <c r="Y481"/>
      <c r="Z481"/>
      <c r="AA481"/>
      <c r="AB481" t="s">
        <v>881</v>
      </c>
      <c r="AC481"/>
      <c r="AD481"/>
      <c r="AE481"/>
    </row>
    <row r="482" spans="1:31" x14ac:dyDescent="0.2">
      <c r="A482" s="228"/>
      <c r="B482" t="s">
        <v>100</v>
      </c>
      <c r="C482">
        <v>478</v>
      </c>
      <c r="D482"/>
      <c r="E482"/>
      <c r="F482"/>
      <c r="G482"/>
      <c r="H482"/>
      <c r="I482"/>
      <c r="J482">
        <v>10478</v>
      </c>
      <c r="K482"/>
      <c r="L482">
        <f t="shared" si="24"/>
        <v>30</v>
      </c>
      <c r="M482">
        <f t="shared" si="25"/>
        <v>13</v>
      </c>
      <c r="N482" t="s">
        <v>1717</v>
      </c>
      <c r="O482" t="s">
        <v>886</v>
      </c>
      <c r="P482"/>
      <c r="Q482"/>
      <c r="R482"/>
      <c r="S482"/>
      <c r="T482"/>
      <c r="U482"/>
      <c r="V482"/>
      <c r="W482" t="s">
        <v>150</v>
      </c>
      <c r="X482" t="e">
        <f t="shared" si="23"/>
        <v>#N/A</v>
      </c>
      <c r="Y482"/>
      <c r="Z482"/>
      <c r="AA482"/>
      <c r="AB482" t="s">
        <v>881</v>
      </c>
      <c r="AC482"/>
      <c r="AD482"/>
      <c r="AE482"/>
    </row>
    <row r="483" spans="1:31" x14ac:dyDescent="0.2">
      <c r="A483" s="228"/>
      <c r="B483" t="s">
        <v>100</v>
      </c>
      <c r="C483">
        <v>479</v>
      </c>
      <c r="D483"/>
      <c r="E483"/>
      <c r="F483"/>
      <c r="G483"/>
      <c r="H483"/>
      <c r="I483"/>
      <c r="J483">
        <v>10479</v>
      </c>
      <c r="K483"/>
      <c r="L483">
        <f t="shared" si="24"/>
        <v>30</v>
      </c>
      <c r="M483">
        <f t="shared" si="25"/>
        <v>14</v>
      </c>
      <c r="N483" t="s">
        <v>1718</v>
      </c>
      <c r="O483" t="s">
        <v>886</v>
      </c>
      <c r="P483"/>
      <c r="Q483"/>
      <c r="R483"/>
      <c r="S483"/>
      <c r="T483"/>
      <c r="U483"/>
      <c r="V483"/>
      <c r="W483" t="s">
        <v>150</v>
      </c>
      <c r="X483" t="e">
        <f t="shared" si="23"/>
        <v>#N/A</v>
      </c>
      <c r="Y483"/>
      <c r="Z483"/>
      <c r="AA483"/>
      <c r="AB483" t="s">
        <v>881</v>
      </c>
      <c r="AC483"/>
      <c r="AD483"/>
      <c r="AE483"/>
    </row>
    <row r="484" spans="1:31" x14ac:dyDescent="0.2">
      <c r="A484" s="228"/>
      <c r="B484" t="s">
        <v>100</v>
      </c>
      <c r="C484">
        <v>480</v>
      </c>
      <c r="D484"/>
      <c r="E484"/>
      <c r="F484"/>
      <c r="G484"/>
      <c r="H484"/>
      <c r="I484"/>
      <c r="J484">
        <v>10480</v>
      </c>
      <c r="K484"/>
      <c r="L484">
        <f t="shared" si="24"/>
        <v>30</v>
      </c>
      <c r="M484">
        <f t="shared" si="25"/>
        <v>15</v>
      </c>
      <c r="N484" t="s">
        <v>1719</v>
      </c>
      <c r="O484" t="s">
        <v>886</v>
      </c>
      <c r="P484"/>
      <c r="Q484"/>
      <c r="R484"/>
      <c r="S484"/>
      <c r="T484"/>
      <c r="U484"/>
      <c r="V484"/>
      <c r="W484" t="s">
        <v>150</v>
      </c>
      <c r="X484" t="e">
        <f t="shared" si="23"/>
        <v>#N/A</v>
      </c>
      <c r="Y484"/>
      <c r="Z484"/>
      <c r="AA484"/>
      <c r="AB484" t="s">
        <v>881</v>
      </c>
      <c r="AC484"/>
      <c r="AD484"/>
      <c r="AE484"/>
    </row>
    <row r="485" spans="1:31" x14ac:dyDescent="0.2">
      <c r="A485" s="228"/>
      <c r="B485" t="s">
        <v>100</v>
      </c>
      <c r="C485">
        <v>481</v>
      </c>
      <c r="D485"/>
      <c r="E485"/>
      <c r="F485"/>
      <c r="G485"/>
      <c r="H485"/>
      <c r="I485"/>
      <c r="J485">
        <v>10481</v>
      </c>
      <c r="K485"/>
      <c r="L485">
        <f t="shared" si="24"/>
        <v>31</v>
      </c>
      <c r="M485">
        <f t="shared" si="25"/>
        <v>0</v>
      </c>
      <c r="N485" t="s">
        <v>1736</v>
      </c>
      <c r="O485" t="s">
        <v>886</v>
      </c>
      <c r="P485"/>
      <c r="Q485"/>
      <c r="R485"/>
      <c r="S485"/>
      <c r="T485"/>
      <c r="U485"/>
      <c r="V485"/>
      <c r="W485" t="s">
        <v>150</v>
      </c>
      <c r="X485" t="e">
        <f t="shared" si="23"/>
        <v>#N/A</v>
      </c>
      <c r="Y485"/>
      <c r="Z485"/>
      <c r="AA485"/>
      <c r="AB485" t="s">
        <v>881</v>
      </c>
      <c r="AC485"/>
      <c r="AD485"/>
      <c r="AE485"/>
    </row>
    <row r="486" spans="1:31" x14ac:dyDescent="0.2">
      <c r="A486" s="228"/>
      <c r="B486" t="s">
        <v>100</v>
      </c>
      <c r="C486">
        <v>482</v>
      </c>
      <c r="D486"/>
      <c r="E486"/>
      <c r="F486"/>
      <c r="G486"/>
      <c r="H486"/>
      <c r="I486"/>
      <c r="J486">
        <v>10482</v>
      </c>
      <c r="K486"/>
      <c r="L486">
        <f t="shared" si="24"/>
        <v>31</v>
      </c>
      <c r="M486">
        <f t="shared" si="25"/>
        <v>1</v>
      </c>
      <c r="N486" t="s">
        <v>1737</v>
      </c>
      <c r="O486" t="s">
        <v>886</v>
      </c>
      <c r="P486"/>
      <c r="Q486"/>
      <c r="R486"/>
      <c r="S486"/>
      <c r="T486"/>
      <c r="U486"/>
      <c r="V486"/>
      <c r="W486" t="s">
        <v>150</v>
      </c>
      <c r="X486" t="e">
        <f t="shared" si="23"/>
        <v>#N/A</v>
      </c>
      <c r="Y486"/>
      <c r="Z486"/>
      <c r="AA486"/>
      <c r="AB486" t="s">
        <v>881</v>
      </c>
      <c r="AC486"/>
      <c r="AD486"/>
      <c r="AE486"/>
    </row>
    <row r="487" spans="1:31" x14ac:dyDescent="0.2">
      <c r="A487" s="228"/>
      <c r="B487" t="s">
        <v>100</v>
      </c>
      <c r="C487">
        <v>483</v>
      </c>
      <c r="D487"/>
      <c r="E487"/>
      <c r="F487"/>
      <c r="G487"/>
      <c r="H487"/>
      <c r="I487"/>
      <c r="J487">
        <v>10483</v>
      </c>
      <c r="K487"/>
      <c r="L487">
        <f t="shared" si="24"/>
        <v>31</v>
      </c>
      <c r="M487">
        <f t="shared" si="25"/>
        <v>2</v>
      </c>
      <c r="N487" t="s">
        <v>1738</v>
      </c>
      <c r="O487" t="s">
        <v>886</v>
      </c>
      <c r="P487"/>
      <c r="Q487"/>
      <c r="R487"/>
      <c r="S487"/>
      <c r="T487"/>
      <c r="U487"/>
      <c r="V487"/>
      <c r="W487" t="s">
        <v>150</v>
      </c>
      <c r="X487" t="e">
        <f t="shared" si="23"/>
        <v>#N/A</v>
      </c>
      <c r="Y487"/>
      <c r="Z487"/>
      <c r="AA487"/>
      <c r="AB487" t="s">
        <v>881</v>
      </c>
      <c r="AC487"/>
      <c r="AD487"/>
      <c r="AE487"/>
    </row>
    <row r="488" spans="1:31" x14ac:dyDescent="0.2">
      <c r="A488" s="228"/>
      <c r="B488" t="s">
        <v>100</v>
      </c>
      <c r="C488">
        <v>484</v>
      </c>
      <c r="D488"/>
      <c r="E488"/>
      <c r="F488"/>
      <c r="G488"/>
      <c r="H488"/>
      <c r="I488"/>
      <c r="J488">
        <v>10484</v>
      </c>
      <c r="K488"/>
      <c r="L488">
        <f t="shared" si="24"/>
        <v>31</v>
      </c>
      <c r="M488">
        <f t="shared" si="25"/>
        <v>3</v>
      </c>
      <c r="N488" t="s">
        <v>1739</v>
      </c>
      <c r="O488" t="s">
        <v>886</v>
      </c>
      <c r="P488"/>
      <c r="Q488"/>
      <c r="R488"/>
      <c r="S488"/>
      <c r="T488"/>
      <c r="U488"/>
      <c r="V488"/>
      <c r="W488" t="s">
        <v>150</v>
      </c>
      <c r="X488" t="e">
        <f t="shared" si="23"/>
        <v>#N/A</v>
      </c>
      <c r="Y488"/>
      <c r="Z488"/>
      <c r="AA488"/>
      <c r="AB488" t="s">
        <v>881</v>
      </c>
      <c r="AC488"/>
      <c r="AD488"/>
      <c r="AE488"/>
    </row>
    <row r="489" spans="1:31" x14ac:dyDescent="0.2">
      <c r="A489" s="228"/>
      <c r="B489" t="s">
        <v>100</v>
      </c>
      <c r="C489">
        <v>485</v>
      </c>
      <c r="D489"/>
      <c r="E489"/>
      <c r="F489"/>
      <c r="G489"/>
      <c r="H489"/>
      <c r="I489"/>
      <c r="J489">
        <v>10485</v>
      </c>
      <c r="K489"/>
      <c r="L489">
        <f t="shared" si="24"/>
        <v>31</v>
      </c>
      <c r="M489">
        <f t="shared" si="25"/>
        <v>4</v>
      </c>
      <c r="N489" t="s">
        <v>1740</v>
      </c>
      <c r="O489" t="s">
        <v>886</v>
      </c>
      <c r="P489"/>
      <c r="Q489"/>
      <c r="R489"/>
      <c r="S489"/>
      <c r="T489"/>
      <c r="U489"/>
      <c r="V489"/>
      <c r="W489" t="s">
        <v>150</v>
      </c>
      <c r="X489" t="e">
        <f t="shared" si="23"/>
        <v>#N/A</v>
      </c>
      <c r="Y489"/>
      <c r="Z489"/>
      <c r="AA489"/>
      <c r="AB489" t="s">
        <v>881</v>
      </c>
      <c r="AC489"/>
      <c r="AD489"/>
      <c r="AE489"/>
    </row>
    <row r="490" spans="1:31" x14ac:dyDescent="0.2">
      <c r="A490" s="228"/>
      <c r="B490" t="s">
        <v>100</v>
      </c>
      <c r="C490">
        <v>486</v>
      </c>
      <c r="D490"/>
      <c r="E490"/>
      <c r="F490"/>
      <c r="G490"/>
      <c r="H490"/>
      <c r="I490"/>
      <c r="J490">
        <v>10486</v>
      </c>
      <c r="K490"/>
      <c r="L490">
        <f t="shared" si="24"/>
        <v>31</v>
      </c>
      <c r="M490">
        <f t="shared" si="25"/>
        <v>5</v>
      </c>
      <c r="N490" t="s">
        <v>1741</v>
      </c>
      <c r="O490" t="s">
        <v>886</v>
      </c>
      <c r="P490"/>
      <c r="Q490"/>
      <c r="R490"/>
      <c r="S490"/>
      <c r="T490"/>
      <c r="U490"/>
      <c r="V490"/>
      <c r="W490" t="s">
        <v>150</v>
      </c>
      <c r="X490" t="e">
        <f t="shared" si="23"/>
        <v>#N/A</v>
      </c>
      <c r="Y490"/>
      <c r="Z490"/>
      <c r="AA490"/>
      <c r="AB490" t="s">
        <v>881</v>
      </c>
      <c r="AC490"/>
      <c r="AD490"/>
      <c r="AE490"/>
    </row>
    <row r="491" spans="1:31" x14ac:dyDescent="0.2">
      <c r="A491" s="228"/>
      <c r="B491" t="s">
        <v>100</v>
      </c>
      <c r="C491">
        <v>487</v>
      </c>
      <c r="D491"/>
      <c r="E491"/>
      <c r="F491"/>
      <c r="G491"/>
      <c r="H491"/>
      <c r="I491"/>
      <c r="J491">
        <v>10487</v>
      </c>
      <c r="K491"/>
      <c r="L491">
        <f t="shared" si="24"/>
        <v>31</v>
      </c>
      <c r="M491">
        <f t="shared" si="25"/>
        <v>6</v>
      </c>
      <c r="N491" t="s">
        <v>1742</v>
      </c>
      <c r="O491" t="s">
        <v>886</v>
      </c>
      <c r="P491"/>
      <c r="Q491"/>
      <c r="R491"/>
      <c r="S491"/>
      <c r="T491"/>
      <c r="U491"/>
      <c r="V491"/>
      <c r="W491" t="s">
        <v>150</v>
      </c>
      <c r="X491" t="e">
        <f t="shared" si="23"/>
        <v>#N/A</v>
      </c>
      <c r="Y491"/>
      <c r="Z491"/>
      <c r="AA491"/>
      <c r="AB491" t="s">
        <v>881</v>
      </c>
      <c r="AC491"/>
      <c r="AD491"/>
      <c r="AE491"/>
    </row>
    <row r="492" spans="1:31" x14ac:dyDescent="0.2">
      <c r="A492" s="228"/>
      <c r="B492" t="s">
        <v>100</v>
      </c>
      <c r="C492">
        <v>488</v>
      </c>
      <c r="D492"/>
      <c r="E492"/>
      <c r="F492"/>
      <c r="G492"/>
      <c r="H492"/>
      <c r="I492"/>
      <c r="J492">
        <v>10488</v>
      </c>
      <c r="K492"/>
      <c r="L492">
        <f t="shared" si="24"/>
        <v>31</v>
      </c>
      <c r="M492">
        <f t="shared" si="25"/>
        <v>7</v>
      </c>
      <c r="N492" t="s">
        <v>1743</v>
      </c>
      <c r="O492" t="s">
        <v>886</v>
      </c>
      <c r="P492"/>
      <c r="Q492"/>
      <c r="R492"/>
      <c r="S492"/>
      <c r="T492"/>
      <c r="U492"/>
      <c r="V492"/>
      <c r="W492" t="s">
        <v>150</v>
      </c>
      <c r="X492" t="e">
        <f t="shared" si="23"/>
        <v>#N/A</v>
      </c>
      <c r="Y492"/>
      <c r="Z492"/>
      <c r="AA492"/>
      <c r="AB492" t="s">
        <v>881</v>
      </c>
      <c r="AC492"/>
      <c r="AD492"/>
      <c r="AE492"/>
    </row>
    <row r="493" spans="1:31" x14ac:dyDescent="0.2">
      <c r="A493" s="228"/>
      <c r="B493" t="s">
        <v>100</v>
      </c>
      <c r="C493">
        <v>489</v>
      </c>
      <c r="D493"/>
      <c r="E493"/>
      <c r="F493"/>
      <c r="G493"/>
      <c r="H493"/>
      <c r="I493"/>
      <c r="J493">
        <v>10489</v>
      </c>
      <c r="K493"/>
      <c r="L493">
        <f t="shared" si="24"/>
        <v>31</v>
      </c>
      <c r="M493">
        <f t="shared" si="25"/>
        <v>8</v>
      </c>
      <c r="N493" t="s">
        <v>1728</v>
      </c>
      <c r="O493" t="s">
        <v>886</v>
      </c>
      <c r="P493"/>
      <c r="Q493"/>
      <c r="R493"/>
      <c r="S493"/>
      <c r="T493"/>
      <c r="U493"/>
      <c r="V493"/>
      <c r="W493" t="s">
        <v>150</v>
      </c>
      <c r="X493" t="e">
        <f t="shared" si="23"/>
        <v>#N/A</v>
      </c>
      <c r="Y493"/>
      <c r="Z493"/>
      <c r="AA493"/>
      <c r="AB493" t="s">
        <v>881</v>
      </c>
      <c r="AC493"/>
      <c r="AD493"/>
      <c r="AE493"/>
    </row>
    <row r="494" spans="1:31" x14ac:dyDescent="0.2">
      <c r="A494" s="228"/>
      <c r="B494" t="s">
        <v>100</v>
      </c>
      <c r="C494">
        <v>490</v>
      </c>
      <c r="D494"/>
      <c r="E494"/>
      <c r="F494"/>
      <c r="G494"/>
      <c r="H494"/>
      <c r="I494"/>
      <c r="J494">
        <v>10490</v>
      </c>
      <c r="K494"/>
      <c r="L494">
        <f t="shared" si="24"/>
        <v>31</v>
      </c>
      <c r="M494">
        <f t="shared" si="25"/>
        <v>9</v>
      </c>
      <c r="N494" t="s">
        <v>1729</v>
      </c>
      <c r="O494" t="s">
        <v>886</v>
      </c>
      <c r="P494"/>
      <c r="Q494"/>
      <c r="R494"/>
      <c r="S494"/>
      <c r="T494"/>
      <c r="U494"/>
      <c r="V494"/>
      <c r="W494" t="s">
        <v>150</v>
      </c>
      <c r="X494" t="e">
        <f t="shared" si="23"/>
        <v>#N/A</v>
      </c>
      <c r="Y494"/>
      <c r="Z494"/>
      <c r="AA494"/>
      <c r="AB494" t="s">
        <v>881</v>
      </c>
      <c r="AC494"/>
      <c r="AD494"/>
      <c r="AE494"/>
    </row>
    <row r="495" spans="1:31" x14ac:dyDescent="0.2">
      <c r="A495" s="228"/>
      <c r="B495" t="s">
        <v>100</v>
      </c>
      <c r="C495">
        <v>491</v>
      </c>
      <c r="D495"/>
      <c r="E495"/>
      <c r="F495"/>
      <c r="G495"/>
      <c r="H495"/>
      <c r="I495"/>
      <c r="J495">
        <v>10491</v>
      </c>
      <c r="K495"/>
      <c r="L495">
        <f t="shared" si="24"/>
        <v>31</v>
      </c>
      <c r="M495">
        <f t="shared" si="25"/>
        <v>10</v>
      </c>
      <c r="N495" t="s">
        <v>1730</v>
      </c>
      <c r="O495" t="s">
        <v>886</v>
      </c>
      <c r="P495"/>
      <c r="Q495"/>
      <c r="R495"/>
      <c r="S495"/>
      <c r="T495"/>
      <c r="U495"/>
      <c r="V495"/>
      <c r="W495" t="s">
        <v>150</v>
      </c>
      <c r="X495" t="e">
        <f t="shared" si="23"/>
        <v>#N/A</v>
      </c>
      <c r="Y495"/>
      <c r="Z495"/>
      <c r="AA495"/>
      <c r="AB495" t="s">
        <v>881</v>
      </c>
      <c r="AC495"/>
      <c r="AD495"/>
      <c r="AE495"/>
    </row>
    <row r="496" spans="1:31" x14ac:dyDescent="0.2">
      <c r="A496" s="228"/>
      <c r="B496" t="s">
        <v>100</v>
      </c>
      <c r="C496">
        <v>492</v>
      </c>
      <c r="D496"/>
      <c r="E496"/>
      <c r="F496"/>
      <c r="G496"/>
      <c r="H496"/>
      <c r="I496"/>
      <c r="J496">
        <v>10492</v>
      </c>
      <c r="K496"/>
      <c r="L496">
        <f t="shared" si="24"/>
        <v>31</v>
      </c>
      <c r="M496">
        <f t="shared" si="25"/>
        <v>11</v>
      </c>
      <c r="N496" t="s">
        <v>1731</v>
      </c>
      <c r="O496" t="s">
        <v>886</v>
      </c>
      <c r="P496"/>
      <c r="Q496"/>
      <c r="R496"/>
      <c r="S496"/>
      <c r="T496"/>
      <c r="U496"/>
      <c r="V496"/>
      <c r="W496" t="s">
        <v>150</v>
      </c>
      <c r="X496" t="e">
        <f t="shared" si="23"/>
        <v>#N/A</v>
      </c>
      <c r="Y496"/>
      <c r="Z496"/>
      <c r="AA496"/>
      <c r="AB496" t="s">
        <v>881</v>
      </c>
      <c r="AC496"/>
      <c r="AD496"/>
      <c r="AE496"/>
    </row>
    <row r="497" spans="1:31" x14ac:dyDescent="0.2">
      <c r="A497" s="228"/>
      <c r="B497" t="s">
        <v>100</v>
      </c>
      <c r="C497">
        <v>493</v>
      </c>
      <c r="D497"/>
      <c r="E497"/>
      <c r="F497"/>
      <c r="G497"/>
      <c r="H497"/>
      <c r="I497"/>
      <c r="J497">
        <v>10493</v>
      </c>
      <c r="K497"/>
      <c r="L497">
        <f t="shared" si="24"/>
        <v>31</v>
      </c>
      <c r="M497">
        <f t="shared" si="25"/>
        <v>12</v>
      </c>
      <c r="N497" t="s">
        <v>1732</v>
      </c>
      <c r="O497" t="s">
        <v>886</v>
      </c>
      <c r="P497"/>
      <c r="Q497"/>
      <c r="R497"/>
      <c r="S497"/>
      <c r="T497"/>
      <c r="U497"/>
      <c r="V497"/>
      <c r="W497" t="s">
        <v>150</v>
      </c>
      <c r="X497" t="e">
        <f t="shared" si="23"/>
        <v>#N/A</v>
      </c>
      <c r="Y497"/>
      <c r="Z497"/>
      <c r="AA497"/>
      <c r="AB497" t="s">
        <v>881</v>
      </c>
      <c r="AC497"/>
      <c r="AD497"/>
      <c r="AE497"/>
    </row>
    <row r="498" spans="1:31" x14ac:dyDescent="0.2">
      <c r="A498" s="228"/>
      <c r="B498" t="s">
        <v>100</v>
      </c>
      <c r="C498">
        <v>494</v>
      </c>
      <c r="D498"/>
      <c r="E498"/>
      <c r="F498"/>
      <c r="G498"/>
      <c r="H498"/>
      <c r="I498"/>
      <c r="J498">
        <v>10494</v>
      </c>
      <c r="K498"/>
      <c r="L498">
        <f t="shared" si="24"/>
        <v>31</v>
      </c>
      <c r="M498">
        <f t="shared" si="25"/>
        <v>13</v>
      </c>
      <c r="N498" t="s">
        <v>1733</v>
      </c>
      <c r="O498" t="s">
        <v>886</v>
      </c>
      <c r="P498"/>
      <c r="Q498"/>
      <c r="R498"/>
      <c r="S498"/>
      <c r="T498"/>
      <c r="U498"/>
      <c r="V498"/>
      <c r="W498" t="s">
        <v>150</v>
      </c>
      <c r="X498" t="e">
        <f t="shared" si="23"/>
        <v>#N/A</v>
      </c>
      <c r="Y498"/>
      <c r="Z498"/>
      <c r="AA498"/>
      <c r="AB498" t="s">
        <v>881</v>
      </c>
      <c r="AC498"/>
      <c r="AD498"/>
      <c r="AE498"/>
    </row>
    <row r="499" spans="1:31" x14ac:dyDescent="0.2">
      <c r="A499" s="228"/>
      <c r="B499" t="s">
        <v>100</v>
      </c>
      <c r="C499">
        <v>495</v>
      </c>
      <c r="D499"/>
      <c r="E499"/>
      <c r="F499"/>
      <c r="G499"/>
      <c r="H499"/>
      <c r="I499"/>
      <c r="J499">
        <v>10495</v>
      </c>
      <c r="K499"/>
      <c r="L499">
        <f t="shared" si="24"/>
        <v>31</v>
      </c>
      <c r="M499">
        <f t="shared" si="25"/>
        <v>14</v>
      </c>
      <c r="N499" t="s">
        <v>1734</v>
      </c>
      <c r="O499" t="s">
        <v>886</v>
      </c>
      <c r="P499"/>
      <c r="Q499"/>
      <c r="R499"/>
      <c r="S499"/>
      <c r="T499"/>
      <c r="U499"/>
      <c r="V499"/>
      <c r="W499" t="s">
        <v>150</v>
      </c>
      <c r="X499" t="e">
        <f t="shared" si="23"/>
        <v>#N/A</v>
      </c>
      <c r="Y499"/>
      <c r="Z499"/>
      <c r="AA499"/>
      <c r="AB499" t="s">
        <v>881</v>
      </c>
      <c r="AC499"/>
      <c r="AD499"/>
      <c r="AE499"/>
    </row>
    <row r="500" spans="1:31" x14ac:dyDescent="0.2">
      <c r="A500" s="228"/>
      <c r="B500" t="s">
        <v>100</v>
      </c>
      <c r="C500">
        <v>496</v>
      </c>
      <c r="D500"/>
      <c r="E500"/>
      <c r="F500"/>
      <c r="G500"/>
      <c r="H500"/>
      <c r="I500"/>
      <c r="J500">
        <v>10496</v>
      </c>
      <c r="K500"/>
      <c r="L500">
        <f t="shared" si="24"/>
        <v>31</v>
      </c>
      <c r="M500">
        <f t="shared" si="25"/>
        <v>15</v>
      </c>
      <c r="N500" t="s">
        <v>1735</v>
      </c>
      <c r="O500" t="s">
        <v>886</v>
      </c>
      <c r="P500"/>
      <c r="Q500"/>
      <c r="R500"/>
      <c r="S500"/>
      <c r="T500"/>
      <c r="U500"/>
      <c r="V500"/>
      <c r="W500" t="s">
        <v>150</v>
      </c>
      <c r="X500" t="e">
        <f t="shared" si="23"/>
        <v>#N/A</v>
      </c>
      <c r="Y500"/>
      <c r="Z500"/>
      <c r="AA500"/>
      <c r="AB500" t="s">
        <v>881</v>
      </c>
      <c r="AC500"/>
      <c r="AD500"/>
      <c r="AE500"/>
    </row>
    <row r="501" spans="1:31" x14ac:dyDescent="0.2">
      <c r="A501" s="228"/>
      <c r="B501" t="s">
        <v>100</v>
      </c>
      <c r="C501">
        <v>497</v>
      </c>
      <c r="D501"/>
      <c r="E501"/>
      <c r="F501"/>
      <c r="G501"/>
      <c r="H501"/>
      <c r="I501"/>
      <c r="J501">
        <v>10497</v>
      </c>
      <c r="K501"/>
      <c r="L501">
        <f t="shared" si="24"/>
        <v>32</v>
      </c>
      <c r="M501">
        <f t="shared" si="25"/>
        <v>0</v>
      </c>
      <c r="N501" t="s">
        <v>1752</v>
      </c>
      <c r="O501" t="s">
        <v>886</v>
      </c>
      <c r="P501"/>
      <c r="Q501"/>
      <c r="R501"/>
      <c r="S501"/>
      <c r="T501"/>
      <c r="U501"/>
      <c r="V501"/>
      <c r="W501" t="s">
        <v>150</v>
      </c>
      <c r="X501" t="e">
        <f t="shared" si="23"/>
        <v>#N/A</v>
      </c>
      <c r="Y501"/>
      <c r="Z501"/>
      <c r="AA501"/>
      <c r="AB501" t="s">
        <v>881</v>
      </c>
      <c r="AC501"/>
      <c r="AD501"/>
      <c r="AE501"/>
    </row>
    <row r="502" spans="1:31" x14ac:dyDescent="0.2">
      <c r="A502" s="228"/>
      <c r="B502" t="s">
        <v>100</v>
      </c>
      <c r="C502">
        <v>498</v>
      </c>
      <c r="D502"/>
      <c r="E502"/>
      <c r="F502"/>
      <c r="G502"/>
      <c r="H502"/>
      <c r="I502"/>
      <c r="J502">
        <v>10498</v>
      </c>
      <c r="K502"/>
      <c r="L502">
        <f t="shared" si="24"/>
        <v>32</v>
      </c>
      <c r="M502">
        <f t="shared" si="25"/>
        <v>1</v>
      </c>
      <c r="N502" t="s">
        <v>1753</v>
      </c>
      <c r="O502" t="s">
        <v>886</v>
      </c>
      <c r="P502"/>
      <c r="Q502"/>
      <c r="R502"/>
      <c r="S502"/>
      <c r="T502"/>
      <c r="U502"/>
      <c r="V502"/>
      <c r="W502" t="s">
        <v>150</v>
      </c>
      <c r="X502" t="e">
        <f t="shared" si="23"/>
        <v>#N/A</v>
      </c>
      <c r="Y502"/>
      <c r="Z502"/>
      <c r="AA502"/>
      <c r="AB502" t="s">
        <v>881</v>
      </c>
      <c r="AC502"/>
      <c r="AD502"/>
      <c r="AE502"/>
    </row>
    <row r="503" spans="1:31" x14ac:dyDescent="0.2">
      <c r="A503" s="228"/>
      <c r="B503" t="s">
        <v>100</v>
      </c>
      <c r="C503">
        <v>499</v>
      </c>
      <c r="D503"/>
      <c r="E503"/>
      <c r="F503"/>
      <c r="G503"/>
      <c r="H503"/>
      <c r="I503"/>
      <c r="J503">
        <v>10499</v>
      </c>
      <c r="K503"/>
      <c r="L503">
        <f t="shared" si="24"/>
        <v>32</v>
      </c>
      <c r="M503">
        <f t="shared" si="25"/>
        <v>2</v>
      </c>
      <c r="N503" t="s">
        <v>1754</v>
      </c>
      <c r="O503" t="s">
        <v>886</v>
      </c>
      <c r="P503"/>
      <c r="Q503"/>
      <c r="R503"/>
      <c r="S503"/>
      <c r="T503"/>
      <c r="U503"/>
      <c r="V503"/>
      <c r="W503" t="s">
        <v>150</v>
      </c>
      <c r="X503" t="e">
        <f t="shared" si="23"/>
        <v>#N/A</v>
      </c>
      <c r="Y503"/>
      <c r="Z503"/>
      <c r="AA503"/>
      <c r="AB503" t="s">
        <v>881</v>
      </c>
      <c r="AC503"/>
      <c r="AD503"/>
      <c r="AE503"/>
    </row>
    <row r="504" spans="1:31" x14ac:dyDescent="0.2">
      <c r="A504" s="228"/>
      <c r="B504" t="s">
        <v>100</v>
      </c>
      <c r="C504">
        <v>500</v>
      </c>
      <c r="D504"/>
      <c r="E504"/>
      <c r="F504"/>
      <c r="G504"/>
      <c r="H504"/>
      <c r="I504"/>
      <c r="J504">
        <v>10500</v>
      </c>
      <c r="K504"/>
      <c r="L504">
        <f t="shared" si="24"/>
        <v>32</v>
      </c>
      <c r="M504">
        <f t="shared" si="25"/>
        <v>3</v>
      </c>
      <c r="N504" t="s">
        <v>1755</v>
      </c>
      <c r="O504" t="s">
        <v>886</v>
      </c>
      <c r="P504"/>
      <c r="Q504"/>
      <c r="R504"/>
      <c r="S504"/>
      <c r="T504"/>
      <c r="U504"/>
      <c r="V504"/>
      <c r="W504" t="s">
        <v>150</v>
      </c>
      <c r="X504" t="e">
        <f t="shared" si="23"/>
        <v>#N/A</v>
      </c>
      <c r="Y504"/>
      <c r="Z504"/>
      <c r="AA504"/>
      <c r="AB504" t="s">
        <v>881</v>
      </c>
      <c r="AC504"/>
      <c r="AD504"/>
      <c r="AE504"/>
    </row>
    <row r="505" spans="1:31" x14ac:dyDescent="0.2">
      <c r="A505" s="228"/>
      <c r="B505" t="s">
        <v>100</v>
      </c>
      <c r="C505">
        <v>501</v>
      </c>
      <c r="D505"/>
      <c r="E505"/>
      <c r="F505"/>
      <c r="G505"/>
      <c r="H505"/>
      <c r="I505"/>
      <c r="J505">
        <v>10501</v>
      </c>
      <c r="K505"/>
      <c r="L505">
        <f t="shared" si="24"/>
        <v>32</v>
      </c>
      <c r="M505">
        <f t="shared" si="25"/>
        <v>4</v>
      </c>
      <c r="N505" t="s">
        <v>1756</v>
      </c>
      <c r="O505" t="s">
        <v>886</v>
      </c>
      <c r="P505"/>
      <c r="Q505"/>
      <c r="R505"/>
      <c r="S505"/>
      <c r="T505"/>
      <c r="U505"/>
      <c r="V505"/>
      <c r="W505" t="s">
        <v>150</v>
      </c>
      <c r="X505" t="e">
        <f t="shared" si="23"/>
        <v>#N/A</v>
      </c>
      <c r="Y505"/>
      <c r="Z505"/>
      <c r="AA505"/>
      <c r="AB505" t="s">
        <v>881</v>
      </c>
      <c r="AC505"/>
      <c r="AD505"/>
      <c r="AE505"/>
    </row>
    <row r="506" spans="1:31" x14ac:dyDescent="0.2">
      <c r="A506" s="228"/>
      <c r="B506" t="s">
        <v>100</v>
      </c>
      <c r="C506">
        <v>502</v>
      </c>
      <c r="D506"/>
      <c r="E506"/>
      <c r="F506"/>
      <c r="G506"/>
      <c r="H506"/>
      <c r="I506"/>
      <c r="J506">
        <v>10502</v>
      </c>
      <c r="K506"/>
      <c r="L506">
        <f t="shared" si="24"/>
        <v>32</v>
      </c>
      <c r="M506">
        <f t="shared" si="25"/>
        <v>5</v>
      </c>
      <c r="N506" t="s">
        <v>1757</v>
      </c>
      <c r="O506" t="s">
        <v>886</v>
      </c>
      <c r="P506"/>
      <c r="Q506"/>
      <c r="R506"/>
      <c r="S506"/>
      <c r="T506"/>
      <c r="U506"/>
      <c r="V506"/>
      <c r="W506" t="s">
        <v>150</v>
      </c>
      <c r="X506" t="e">
        <f t="shared" si="23"/>
        <v>#N/A</v>
      </c>
      <c r="Y506"/>
      <c r="Z506"/>
      <c r="AA506"/>
      <c r="AB506" t="s">
        <v>881</v>
      </c>
      <c r="AC506"/>
      <c r="AD506"/>
      <c r="AE506"/>
    </row>
    <row r="507" spans="1:31" x14ac:dyDescent="0.2">
      <c r="A507" s="228"/>
      <c r="B507" t="s">
        <v>100</v>
      </c>
      <c r="C507">
        <v>503</v>
      </c>
      <c r="D507"/>
      <c r="E507"/>
      <c r="F507"/>
      <c r="G507"/>
      <c r="H507"/>
      <c r="I507"/>
      <c r="J507">
        <v>10503</v>
      </c>
      <c r="K507"/>
      <c r="L507">
        <f t="shared" si="24"/>
        <v>32</v>
      </c>
      <c r="M507">
        <f t="shared" si="25"/>
        <v>6</v>
      </c>
      <c r="N507" t="s">
        <v>1758</v>
      </c>
      <c r="O507" t="s">
        <v>886</v>
      </c>
      <c r="P507"/>
      <c r="Q507"/>
      <c r="R507"/>
      <c r="S507"/>
      <c r="T507"/>
      <c r="U507"/>
      <c r="V507"/>
      <c r="W507" t="s">
        <v>150</v>
      </c>
      <c r="X507" t="e">
        <f t="shared" si="23"/>
        <v>#N/A</v>
      </c>
      <c r="Y507"/>
      <c r="Z507"/>
      <c r="AA507"/>
      <c r="AB507" t="s">
        <v>881</v>
      </c>
      <c r="AC507"/>
      <c r="AD507"/>
      <c r="AE507"/>
    </row>
    <row r="508" spans="1:31" x14ac:dyDescent="0.2">
      <c r="A508" s="228"/>
      <c r="B508" t="s">
        <v>100</v>
      </c>
      <c r="C508">
        <v>504</v>
      </c>
      <c r="D508"/>
      <c r="E508"/>
      <c r="F508"/>
      <c r="G508"/>
      <c r="H508"/>
      <c r="I508"/>
      <c r="J508">
        <v>10504</v>
      </c>
      <c r="K508"/>
      <c r="L508">
        <f t="shared" si="24"/>
        <v>32</v>
      </c>
      <c r="M508">
        <f t="shared" si="25"/>
        <v>7</v>
      </c>
      <c r="N508" t="s">
        <v>1759</v>
      </c>
      <c r="O508" t="s">
        <v>886</v>
      </c>
      <c r="P508"/>
      <c r="Q508"/>
      <c r="R508"/>
      <c r="S508"/>
      <c r="T508"/>
      <c r="U508"/>
      <c r="V508"/>
      <c r="W508" t="s">
        <v>150</v>
      </c>
      <c r="X508" t="e">
        <f t="shared" si="23"/>
        <v>#N/A</v>
      </c>
      <c r="Y508"/>
      <c r="Z508"/>
      <c r="AA508"/>
      <c r="AB508" t="s">
        <v>881</v>
      </c>
      <c r="AC508"/>
      <c r="AD508"/>
      <c r="AE508"/>
    </row>
    <row r="509" spans="1:31" x14ac:dyDescent="0.2">
      <c r="A509" s="228"/>
      <c r="B509" t="s">
        <v>100</v>
      </c>
      <c r="C509">
        <v>505</v>
      </c>
      <c r="D509"/>
      <c r="E509"/>
      <c r="F509"/>
      <c r="G509"/>
      <c r="H509"/>
      <c r="I509"/>
      <c r="J509">
        <v>10505</v>
      </c>
      <c r="K509"/>
      <c r="L509">
        <f t="shared" si="24"/>
        <v>32</v>
      </c>
      <c r="M509">
        <f t="shared" si="25"/>
        <v>8</v>
      </c>
      <c r="N509" t="s">
        <v>1744</v>
      </c>
      <c r="O509" t="s">
        <v>886</v>
      </c>
      <c r="P509"/>
      <c r="Q509"/>
      <c r="R509"/>
      <c r="S509"/>
      <c r="T509"/>
      <c r="U509"/>
      <c r="V509"/>
      <c r="W509" t="s">
        <v>150</v>
      </c>
      <c r="X509" t="e">
        <f t="shared" si="23"/>
        <v>#N/A</v>
      </c>
      <c r="Y509"/>
      <c r="Z509"/>
      <c r="AA509"/>
      <c r="AB509" t="s">
        <v>881</v>
      </c>
      <c r="AC509"/>
      <c r="AD509"/>
      <c r="AE509"/>
    </row>
    <row r="510" spans="1:31" x14ac:dyDescent="0.2">
      <c r="A510" s="228"/>
      <c r="B510" t="s">
        <v>100</v>
      </c>
      <c r="C510">
        <v>506</v>
      </c>
      <c r="D510"/>
      <c r="E510"/>
      <c r="F510"/>
      <c r="G510"/>
      <c r="H510"/>
      <c r="I510"/>
      <c r="J510">
        <v>10506</v>
      </c>
      <c r="K510"/>
      <c r="L510">
        <f t="shared" si="24"/>
        <v>32</v>
      </c>
      <c r="M510">
        <f t="shared" si="25"/>
        <v>9</v>
      </c>
      <c r="N510" t="s">
        <v>1745</v>
      </c>
      <c r="O510" t="s">
        <v>886</v>
      </c>
      <c r="P510"/>
      <c r="Q510"/>
      <c r="R510"/>
      <c r="S510"/>
      <c r="T510"/>
      <c r="U510"/>
      <c r="V510"/>
      <c r="W510" t="s">
        <v>150</v>
      </c>
      <c r="X510" t="e">
        <f t="shared" si="23"/>
        <v>#N/A</v>
      </c>
      <c r="Y510"/>
      <c r="Z510"/>
      <c r="AA510"/>
      <c r="AB510" t="s">
        <v>881</v>
      </c>
      <c r="AC510"/>
      <c r="AD510"/>
      <c r="AE510"/>
    </row>
    <row r="511" spans="1:31" x14ac:dyDescent="0.2">
      <c r="A511" s="228"/>
      <c r="B511" t="s">
        <v>100</v>
      </c>
      <c r="C511">
        <v>507</v>
      </c>
      <c r="D511"/>
      <c r="E511"/>
      <c r="F511"/>
      <c r="G511"/>
      <c r="H511"/>
      <c r="I511"/>
      <c r="J511">
        <v>10507</v>
      </c>
      <c r="K511"/>
      <c r="L511">
        <f t="shared" si="24"/>
        <v>32</v>
      </c>
      <c r="M511">
        <f t="shared" si="25"/>
        <v>10</v>
      </c>
      <c r="N511" t="s">
        <v>1746</v>
      </c>
      <c r="O511" t="s">
        <v>886</v>
      </c>
      <c r="P511"/>
      <c r="Q511"/>
      <c r="R511"/>
      <c r="S511"/>
      <c r="T511"/>
      <c r="U511"/>
      <c r="V511"/>
      <c r="W511" t="s">
        <v>150</v>
      </c>
      <c r="X511" t="e">
        <f t="shared" si="23"/>
        <v>#N/A</v>
      </c>
      <c r="Y511"/>
      <c r="Z511"/>
      <c r="AA511"/>
      <c r="AB511" t="s">
        <v>881</v>
      </c>
      <c r="AC511"/>
      <c r="AD511"/>
      <c r="AE511"/>
    </row>
    <row r="512" spans="1:31" x14ac:dyDescent="0.2">
      <c r="A512" s="228"/>
      <c r="B512" t="s">
        <v>100</v>
      </c>
      <c r="C512">
        <v>508</v>
      </c>
      <c r="D512"/>
      <c r="E512"/>
      <c r="F512"/>
      <c r="G512"/>
      <c r="H512"/>
      <c r="I512"/>
      <c r="J512">
        <v>10508</v>
      </c>
      <c r="K512"/>
      <c r="L512">
        <f t="shared" si="24"/>
        <v>32</v>
      </c>
      <c r="M512">
        <f t="shared" si="25"/>
        <v>11</v>
      </c>
      <c r="N512" t="s">
        <v>1747</v>
      </c>
      <c r="O512" t="s">
        <v>886</v>
      </c>
      <c r="P512"/>
      <c r="Q512"/>
      <c r="R512"/>
      <c r="S512"/>
      <c r="T512"/>
      <c r="U512"/>
      <c r="V512"/>
      <c r="W512" t="s">
        <v>150</v>
      </c>
      <c r="X512" t="e">
        <f t="shared" si="23"/>
        <v>#N/A</v>
      </c>
      <c r="Y512"/>
      <c r="Z512"/>
      <c r="AA512"/>
      <c r="AB512" t="s">
        <v>881</v>
      </c>
      <c r="AC512"/>
      <c r="AD512"/>
      <c r="AE512"/>
    </row>
    <row r="513" spans="1:31" x14ac:dyDescent="0.2">
      <c r="A513" s="228"/>
      <c r="B513" t="s">
        <v>100</v>
      </c>
      <c r="C513">
        <v>509</v>
      </c>
      <c r="D513"/>
      <c r="E513"/>
      <c r="F513"/>
      <c r="G513"/>
      <c r="H513"/>
      <c r="I513"/>
      <c r="J513">
        <v>10509</v>
      </c>
      <c r="K513"/>
      <c r="L513">
        <f t="shared" si="24"/>
        <v>32</v>
      </c>
      <c r="M513">
        <f t="shared" si="25"/>
        <v>12</v>
      </c>
      <c r="N513" t="s">
        <v>1748</v>
      </c>
      <c r="O513" t="s">
        <v>886</v>
      </c>
      <c r="P513"/>
      <c r="Q513"/>
      <c r="R513"/>
      <c r="S513"/>
      <c r="T513"/>
      <c r="U513"/>
      <c r="V513"/>
      <c r="W513" t="s">
        <v>150</v>
      </c>
      <c r="X513" t="e">
        <f t="shared" si="23"/>
        <v>#N/A</v>
      </c>
      <c r="Y513"/>
      <c r="Z513"/>
      <c r="AA513"/>
      <c r="AB513" t="s">
        <v>881</v>
      </c>
      <c r="AC513"/>
      <c r="AD513"/>
      <c r="AE513"/>
    </row>
    <row r="514" spans="1:31" x14ac:dyDescent="0.2">
      <c r="A514" s="228"/>
      <c r="B514" t="s">
        <v>100</v>
      </c>
      <c r="C514">
        <v>510</v>
      </c>
      <c r="D514"/>
      <c r="E514"/>
      <c r="F514"/>
      <c r="G514"/>
      <c r="H514"/>
      <c r="I514"/>
      <c r="J514">
        <v>10510</v>
      </c>
      <c r="K514"/>
      <c r="L514">
        <f t="shared" si="24"/>
        <v>32</v>
      </c>
      <c r="M514">
        <f t="shared" si="25"/>
        <v>13</v>
      </c>
      <c r="N514" t="s">
        <v>1749</v>
      </c>
      <c r="O514" t="s">
        <v>886</v>
      </c>
      <c r="P514"/>
      <c r="Q514"/>
      <c r="R514"/>
      <c r="S514"/>
      <c r="T514"/>
      <c r="U514"/>
      <c r="V514"/>
      <c r="W514" t="s">
        <v>150</v>
      </c>
      <c r="X514" t="e">
        <f t="shared" si="23"/>
        <v>#N/A</v>
      </c>
      <c r="Y514"/>
      <c r="Z514"/>
      <c r="AA514"/>
      <c r="AB514" t="s">
        <v>881</v>
      </c>
      <c r="AC514"/>
      <c r="AD514"/>
      <c r="AE514"/>
    </row>
    <row r="515" spans="1:31" x14ac:dyDescent="0.2">
      <c r="A515" s="228"/>
      <c r="B515" t="s">
        <v>100</v>
      </c>
      <c r="C515">
        <v>511</v>
      </c>
      <c r="D515"/>
      <c r="E515"/>
      <c r="F515"/>
      <c r="G515"/>
      <c r="H515"/>
      <c r="I515"/>
      <c r="J515">
        <v>10511</v>
      </c>
      <c r="K515"/>
      <c r="L515">
        <f t="shared" si="24"/>
        <v>32</v>
      </c>
      <c r="M515">
        <f t="shared" si="25"/>
        <v>14</v>
      </c>
      <c r="N515" t="s">
        <v>1750</v>
      </c>
      <c r="O515" t="s">
        <v>886</v>
      </c>
      <c r="P515"/>
      <c r="Q515"/>
      <c r="R515"/>
      <c r="S515"/>
      <c r="T515"/>
      <c r="U515"/>
      <c r="V515"/>
      <c r="W515" t="s">
        <v>150</v>
      </c>
      <c r="X515" t="e">
        <f t="shared" si="23"/>
        <v>#N/A</v>
      </c>
      <c r="Y515"/>
      <c r="Z515"/>
      <c r="AA515"/>
      <c r="AB515" t="s">
        <v>881</v>
      </c>
      <c r="AC515"/>
      <c r="AD515"/>
      <c r="AE515"/>
    </row>
    <row r="516" spans="1:31" x14ac:dyDescent="0.2">
      <c r="A516" s="228"/>
      <c r="B516" t="s">
        <v>100</v>
      </c>
      <c r="C516">
        <v>512</v>
      </c>
      <c r="D516"/>
      <c r="E516"/>
      <c r="F516"/>
      <c r="G516"/>
      <c r="H516"/>
      <c r="I516"/>
      <c r="J516">
        <v>10512</v>
      </c>
      <c r="K516"/>
      <c r="L516">
        <f t="shared" si="24"/>
        <v>32</v>
      </c>
      <c r="M516">
        <f t="shared" si="25"/>
        <v>15</v>
      </c>
      <c r="N516" t="s">
        <v>1751</v>
      </c>
      <c r="O516" t="s">
        <v>886</v>
      </c>
      <c r="P516"/>
      <c r="Q516"/>
      <c r="R516"/>
      <c r="S516"/>
      <c r="T516"/>
      <c r="U516"/>
      <c r="V516"/>
      <c r="W516" t="s">
        <v>150</v>
      </c>
      <c r="X516" t="e">
        <f t="shared" si="23"/>
        <v>#N/A</v>
      </c>
      <c r="Y516"/>
      <c r="Z516"/>
      <c r="AA516"/>
      <c r="AB516" t="s">
        <v>881</v>
      </c>
      <c r="AC516"/>
      <c r="AD516"/>
      <c r="AE516"/>
    </row>
    <row r="517" spans="1:31" x14ac:dyDescent="0.2">
      <c r="A517" s="228"/>
      <c r="B517" t="s">
        <v>100</v>
      </c>
      <c r="C517">
        <v>513</v>
      </c>
      <c r="D517"/>
      <c r="E517"/>
      <c r="F517"/>
      <c r="G517"/>
      <c r="H517"/>
      <c r="I517"/>
      <c r="J517">
        <v>10513</v>
      </c>
      <c r="K517"/>
      <c r="L517">
        <f t="shared" si="24"/>
        <v>33</v>
      </c>
      <c r="M517">
        <f t="shared" si="25"/>
        <v>0</v>
      </c>
      <c r="N517" t="s">
        <v>1768</v>
      </c>
      <c r="O517" t="s">
        <v>886</v>
      </c>
      <c r="P517"/>
      <c r="Q517"/>
      <c r="R517"/>
      <c r="S517"/>
      <c r="T517"/>
      <c r="U517"/>
      <c r="V517"/>
      <c r="W517" t="s">
        <v>150</v>
      </c>
      <c r="X517" t="e">
        <f t="shared" si="23"/>
        <v>#N/A</v>
      </c>
      <c r="Y517"/>
      <c r="Z517"/>
      <c r="AA517"/>
      <c r="AB517" t="s">
        <v>881</v>
      </c>
      <c r="AC517"/>
      <c r="AD517"/>
      <c r="AE517"/>
    </row>
    <row r="518" spans="1:31" x14ac:dyDescent="0.2">
      <c r="A518" s="228"/>
      <c r="B518" t="s">
        <v>100</v>
      </c>
      <c r="C518">
        <v>514</v>
      </c>
      <c r="D518"/>
      <c r="E518"/>
      <c r="F518"/>
      <c r="G518"/>
      <c r="H518"/>
      <c r="I518"/>
      <c r="J518">
        <v>10514</v>
      </c>
      <c r="K518"/>
      <c r="L518">
        <f t="shared" si="24"/>
        <v>33</v>
      </c>
      <c r="M518">
        <f t="shared" si="25"/>
        <v>1</v>
      </c>
      <c r="N518" t="s">
        <v>1769</v>
      </c>
      <c r="O518" t="s">
        <v>886</v>
      </c>
      <c r="P518"/>
      <c r="Q518"/>
      <c r="R518"/>
      <c r="S518"/>
      <c r="T518"/>
      <c r="U518"/>
      <c r="V518"/>
      <c r="W518" t="s">
        <v>150</v>
      </c>
      <c r="X518" t="e">
        <f t="shared" ref="X518:X581" si="26">VLOOKUP(W518,$W$808:$X$838,2,FALSE)</f>
        <v>#N/A</v>
      </c>
      <c r="Y518"/>
      <c r="Z518"/>
      <c r="AA518"/>
      <c r="AB518" t="s">
        <v>881</v>
      </c>
      <c r="AC518"/>
      <c r="AD518"/>
      <c r="AE518"/>
    </row>
    <row r="519" spans="1:31" x14ac:dyDescent="0.2">
      <c r="A519" s="228"/>
      <c r="B519" t="s">
        <v>100</v>
      </c>
      <c r="C519">
        <v>515</v>
      </c>
      <c r="D519"/>
      <c r="E519"/>
      <c r="F519"/>
      <c r="G519"/>
      <c r="H519"/>
      <c r="I519"/>
      <c r="J519">
        <v>10515</v>
      </c>
      <c r="K519"/>
      <c r="L519">
        <f t="shared" si="24"/>
        <v>33</v>
      </c>
      <c r="M519">
        <f t="shared" si="25"/>
        <v>2</v>
      </c>
      <c r="N519" t="s">
        <v>1770</v>
      </c>
      <c r="O519" t="s">
        <v>886</v>
      </c>
      <c r="P519"/>
      <c r="Q519"/>
      <c r="R519"/>
      <c r="S519"/>
      <c r="T519"/>
      <c r="U519"/>
      <c r="V519"/>
      <c r="W519" t="s">
        <v>150</v>
      </c>
      <c r="X519" t="e">
        <f t="shared" si="26"/>
        <v>#N/A</v>
      </c>
      <c r="Y519"/>
      <c r="Z519"/>
      <c r="AA519"/>
      <c r="AB519" t="s">
        <v>881</v>
      </c>
      <c r="AC519"/>
      <c r="AD519"/>
      <c r="AE519"/>
    </row>
    <row r="520" spans="1:31" x14ac:dyDescent="0.2">
      <c r="A520" s="228"/>
      <c r="B520" t="s">
        <v>100</v>
      </c>
      <c r="C520">
        <v>516</v>
      </c>
      <c r="D520"/>
      <c r="E520"/>
      <c r="F520"/>
      <c r="G520"/>
      <c r="H520"/>
      <c r="I520"/>
      <c r="J520">
        <v>10516</v>
      </c>
      <c r="K520"/>
      <c r="L520">
        <f t="shared" si="24"/>
        <v>33</v>
      </c>
      <c r="M520">
        <f t="shared" si="25"/>
        <v>3</v>
      </c>
      <c r="N520" t="s">
        <v>1771</v>
      </c>
      <c r="O520" t="s">
        <v>886</v>
      </c>
      <c r="P520"/>
      <c r="Q520"/>
      <c r="R520"/>
      <c r="S520"/>
      <c r="T520"/>
      <c r="U520"/>
      <c r="V520"/>
      <c r="W520" t="s">
        <v>150</v>
      </c>
      <c r="X520" t="e">
        <f t="shared" si="26"/>
        <v>#N/A</v>
      </c>
      <c r="Y520"/>
      <c r="Z520"/>
      <c r="AA520"/>
      <c r="AB520" t="s">
        <v>881</v>
      </c>
      <c r="AC520"/>
      <c r="AD520"/>
      <c r="AE520"/>
    </row>
    <row r="521" spans="1:31" x14ac:dyDescent="0.2">
      <c r="A521" s="228"/>
      <c r="B521" t="s">
        <v>100</v>
      </c>
      <c r="C521">
        <v>517</v>
      </c>
      <c r="D521"/>
      <c r="E521"/>
      <c r="F521"/>
      <c r="G521"/>
      <c r="H521"/>
      <c r="I521"/>
      <c r="J521">
        <v>10517</v>
      </c>
      <c r="K521"/>
      <c r="L521">
        <f t="shared" si="24"/>
        <v>33</v>
      </c>
      <c r="M521">
        <f t="shared" si="25"/>
        <v>4</v>
      </c>
      <c r="N521" t="s">
        <v>1772</v>
      </c>
      <c r="O521" t="s">
        <v>886</v>
      </c>
      <c r="P521"/>
      <c r="Q521"/>
      <c r="R521"/>
      <c r="S521"/>
      <c r="T521"/>
      <c r="U521"/>
      <c r="V521"/>
      <c r="W521" t="s">
        <v>150</v>
      </c>
      <c r="X521" t="e">
        <f t="shared" si="26"/>
        <v>#N/A</v>
      </c>
      <c r="Y521"/>
      <c r="Z521"/>
      <c r="AA521"/>
      <c r="AB521" t="s">
        <v>881</v>
      </c>
      <c r="AC521"/>
      <c r="AD521"/>
      <c r="AE521"/>
    </row>
    <row r="522" spans="1:31" x14ac:dyDescent="0.2">
      <c r="A522" s="228"/>
      <c r="B522" t="s">
        <v>100</v>
      </c>
      <c r="C522">
        <v>518</v>
      </c>
      <c r="D522"/>
      <c r="E522"/>
      <c r="F522"/>
      <c r="G522"/>
      <c r="H522"/>
      <c r="I522"/>
      <c r="J522">
        <v>10518</v>
      </c>
      <c r="K522"/>
      <c r="L522">
        <f t="shared" si="24"/>
        <v>33</v>
      </c>
      <c r="M522">
        <f t="shared" si="25"/>
        <v>5</v>
      </c>
      <c r="N522" t="s">
        <v>1773</v>
      </c>
      <c r="O522" t="s">
        <v>886</v>
      </c>
      <c r="P522"/>
      <c r="Q522"/>
      <c r="R522"/>
      <c r="S522"/>
      <c r="T522"/>
      <c r="U522"/>
      <c r="V522"/>
      <c r="W522" t="s">
        <v>150</v>
      </c>
      <c r="X522" t="e">
        <f t="shared" si="26"/>
        <v>#N/A</v>
      </c>
      <c r="Y522"/>
      <c r="Z522"/>
      <c r="AA522"/>
      <c r="AB522" t="s">
        <v>881</v>
      </c>
      <c r="AC522"/>
      <c r="AD522"/>
      <c r="AE522"/>
    </row>
    <row r="523" spans="1:31" x14ac:dyDescent="0.2">
      <c r="A523" s="228"/>
      <c r="B523" t="s">
        <v>100</v>
      </c>
      <c r="C523">
        <v>519</v>
      </c>
      <c r="D523"/>
      <c r="E523"/>
      <c r="F523"/>
      <c r="G523"/>
      <c r="H523"/>
      <c r="I523"/>
      <c r="J523">
        <v>10519</v>
      </c>
      <c r="K523"/>
      <c r="L523">
        <f t="shared" si="24"/>
        <v>33</v>
      </c>
      <c r="M523">
        <f t="shared" si="25"/>
        <v>6</v>
      </c>
      <c r="N523" t="s">
        <v>1774</v>
      </c>
      <c r="O523" t="s">
        <v>886</v>
      </c>
      <c r="P523"/>
      <c r="Q523"/>
      <c r="R523"/>
      <c r="S523"/>
      <c r="T523"/>
      <c r="U523"/>
      <c r="V523"/>
      <c r="W523" t="s">
        <v>150</v>
      </c>
      <c r="X523" t="e">
        <f t="shared" si="26"/>
        <v>#N/A</v>
      </c>
      <c r="Y523"/>
      <c r="Z523"/>
      <c r="AA523"/>
      <c r="AB523" t="s">
        <v>881</v>
      </c>
      <c r="AC523"/>
      <c r="AD523"/>
      <c r="AE523"/>
    </row>
    <row r="524" spans="1:31" x14ac:dyDescent="0.2">
      <c r="A524" s="228"/>
      <c r="B524" t="s">
        <v>100</v>
      </c>
      <c r="C524">
        <v>520</v>
      </c>
      <c r="D524"/>
      <c r="E524"/>
      <c r="F524"/>
      <c r="G524"/>
      <c r="H524"/>
      <c r="I524"/>
      <c r="J524">
        <v>10520</v>
      </c>
      <c r="K524"/>
      <c r="L524">
        <f t="shared" si="24"/>
        <v>33</v>
      </c>
      <c r="M524">
        <f t="shared" si="25"/>
        <v>7</v>
      </c>
      <c r="N524" t="s">
        <v>1775</v>
      </c>
      <c r="O524" t="s">
        <v>886</v>
      </c>
      <c r="P524"/>
      <c r="Q524"/>
      <c r="R524"/>
      <c r="S524"/>
      <c r="T524"/>
      <c r="U524"/>
      <c r="V524"/>
      <c r="W524" t="s">
        <v>150</v>
      </c>
      <c r="X524" t="e">
        <f t="shared" si="26"/>
        <v>#N/A</v>
      </c>
      <c r="Y524"/>
      <c r="Z524"/>
      <c r="AA524"/>
      <c r="AB524" t="s">
        <v>881</v>
      </c>
      <c r="AC524"/>
      <c r="AD524"/>
      <c r="AE524"/>
    </row>
    <row r="525" spans="1:31" x14ac:dyDescent="0.2">
      <c r="A525" s="228"/>
      <c r="B525" t="s">
        <v>100</v>
      </c>
      <c r="C525">
        <v>521</v>
      </c>
      <c r="D525"/>
      <c r="E525"/>
      <c r="F525"/>
      <c r="G525"/>
      <c r="H525"/>
      <c r="I525"/>
      <c r="J525">
        <v>10521</v>
      </c>
      <c r="K525"/>
      <c r="L525">
        <f t="shared" si="24"/>
        <v>33</v>
      </c>
      <c r="M525">
        <f t="shared" si="25"/>
        <v>8</v>
      </c>
      <c r="N525" t="s">
        <v>1760</v>
      </c>
      <c r="O525" t="s">
        <v>886</v>
      </c>
      <c r="P525"/>
      <c r="Q525"/>
      <c r="R525"/>
      <c r="S525"/>
      <c r="T525"/>
      <c r="U525"/>
      <c r="V525"/>
      <c r="W525" t="s">
        <v>150</v>
      </c>
      <c r="X525" t="e">
        <f t="shared" si="26"/>
        <v>#N/A</v>
      </c>
      <c r="Y525"/>
      <c r="Z525"/>
      <c r="AA525"/>
      <c r="AB525" t="s">
        <v>881</v>
      </c>
      <c r="AC525"/>
      <c r="AD525"/>
      <c r="AE525"/>
    </row>
    <row r="526" spans="1:31" x14ac:dyDescent="0.2">
      <c r="A526" s="228"/>
      <c r="B526" t="s">
        <v>100</v>
      </c>
      <c r="C526">
        <v>522</v>
      </c>
      <c r="D526"/>
      <c r="E526"/>
      <c r="F526"/>
      <c r="G526"/>
      <c r="H526"/>
      <c r="I526"/>
      <c r="J526">
        <v>10522</v>
      </c>
      <c r="K526"/>
      <c r="L526">
        <f t="shared" si="24"/>
        <v>33</v>
      </c>
      <c r="M526">
        <f t="shared" si="25"/>
        <v>9</v>
      </c>
      <c r="N526" t="s">
        <v>1761</v>
      </c>
      <c r="O526" t="s">
        <v>886</v>
      </c>
      <c r="P526"/>
      <c r="Q526"/>
      <c r="R526"/>
      <c r="S526"/>
      <c r="T526"/>
      <c r="U526"/>
      <c r="V526"/>
      <c r="W526" t="s">
        <v>150</v>
      </c>
      <c r="X526" t="e">
        <f t="shared" si="26"/>
        <v>#N/A</v>
      </c>
      <c r="Y526"/>
      <c r="Z526"/>
      <c r="AA526"/>
      <c r="AB526" t="s">
        <v>881</v>
      </c>
      <c r="AC526"/>
      <c r="AD526"/>
      <c r="AE526"/>
    </row>
    <row r="527" spans="1:31" x14ac:dyDescent="0.2">
      <c r="A527" s="228"/>
      <c r="B527" t="s">
        <v>100</v>
      </c>
      <c r="C527">
        <v>523</v>
      </c>
      <c r="D527"/>
      <c r="E527"/>
      <c r="F527"/>
      <c r="G527"/>
      <c r="H527"/>
      <c r="I527"/>
      <c r="J527">
        <v>10523</v>
      </c>
      <c r="K527"/>
      <c r="L527">
        <f t="shared" si="24"/>
        <v>33</v>
      </c>
      <c r="M527">
        <f t="shared" si="25"/>
        <v>10</v>
      </c>
      <c r="N527" t="s">
        <v>1762</v>
      </c>
      <c r="O527" t="s">
        <v>886</v>
      </c>
      <c r="P527"/>
      <c r="Q527"/>
      <c r="R527"/>
      <c r="S527"/>
      <c r="T527"/>
      <c r="U527"/>
      <c r="V527"/>
      <c r="W527" t="s">
        <v>150</v>
      </c>
      <c r="X527" t="e">
        <f t="shared" si="26"/>
        <v>#N/A</v>
      </c>
      <c r="Y527"/>
      <c r="Z527"/>
      <c r="AA527"/>
      <c r="AB527" t="s">
        <v>881</v>
      </c>
      <c r="AC527"/>
      <c r="AD527"/>
      <c r="AE527"/>
    </row>
    <row r="528" spans="1:31" x14ac:dyDescent="0.2">
      <c r="A528" s="228"/>
      <c r="B528" t="s">
        <v>100</v>
      </c>
      <c r="C528">
        <v>524</v>
      </c>
      <c r="D528"/>
      <c r="E528"/>
      <c r="F528"/>
      <c r="G528"/>
      <c r="H528"/>
      <c r="I528"/>
      <c r="J528">
        <v>10524</v>
      </c>
      <c r="K528"/>
      <c r="L528">
        <f t="shared" si="24"/>
        <v>33</v>
      </c>
      <c r="M528">
        <f t="shared" si="25"/>
        <v>11</v>
      </c>
      <c r="N528" t="s">
        <v>1763</v>
      </c>
      <c r="O528" t="s">
        <v>886</v>
      </c>
      <c r="P528"/>
      <c r="Q528"/>
      <c r="R528"/>
      <c r="S528"/>
      <c r="T528"/>
      <c r="U528"/>
      <c r="V528"/>
      <c r="W528" t="s">
        <v>150</v>
      </c>
      <c r="X528" t="e">
        <f t="shared" si="26"/>
        <v>#N/A</v>
      </c>
      <c r="Y528"/>
      <c r="Z528"/>
      <c r="AA528"/>
      <c r="AB528" t="s">
        <v>881</v>
      </c>
      <c r="AC528"/>
      <c r="AD528"/>
      <c r="AE528"/>
    </row>
    <row r="529" spans="1:31" x14ac:dyDescent="0.2">
      <c r="A529" s="228"/>
      <c r="B529" t="s">
        <v>100</v>
      </c>
      <c r="C529">
        <v>525</v>
      </c>
      <c r="D529"/>
      <c r="E529"/>
      <c r="F529"/>
      <c r="G529"/>
      <c r="H529"/>
      <c r="I529"/>
      <c r="J529">
        <v>10525</v>
      </c>
      <c r="K529"/>
      <c r="L529">
        <f t="shared" si="24"/>
        <v>33</v>
      </c>
      <c r="M529">
        <f t="shared" si="25"/>
        <v>12</v>
      </c>
      <c r="N529" t="s">
        <v>1764</v>
      </c>
      <c r="O529" t="s">
        <v>886</v>
      </c>
      <c r="P529"/>
      <c r="Q529"/>
      <c r="R529"/>
      <c r="S529"/>
      <c r="T529"/>
      <c r="U529"/>
      <c r="V529"/>
      <c r="W529" t="s">
        <v>150</v>
      </c>
      <c r="X529" t="e">
        <f t="shared" si="26"/>
        <v>#N/A</v>
      </c>
      <c r="Y529"/>
      <c r="Z529"/>
      <c r="AA529"/>
      <c r="AB529" t="s">
        <v>881</v>
      </c>
      <c r="AC529"/>
      <c r="AD529"/>
      <c r="AE529"/>
    </row>
    <row r="530" spans="1:31" x14ac:dyDescent="0.2">
      <c r="A530" s="228"/>
      <c r="B530" t="s">
        <v>100</v>
      </c>
      <c r="C530">
        <v>526</v>
      </c>
      <c r="D530"/>
      <c r="E530"/>
      <c r="F530"/>
      <c r="G530"/>
      <c r="H530"/>
      <c r="I530"/>
      <c r="J530">
        <v>10526</v>
      </c>
      <c r="K530"/>
      <c r="L530">
        <f t="shared" si="24"/>
        <v>33</v>
      </c>
      <c r="M530">
        <f t="shared" si="25"/>
        <v>13</v>
      </c>
      <c r="N530" t="s">
        <v>1765</v>
      </c>
      <c r="O530" t="s">
        <v>886</v>
      </c>
      <c r="P530"/>
      <c r="Q530"/>
      <c r="R530"/>
      <c r="S530"/>
      <c r="T530"/>
      <c r="U530"/>
      <c r="V530"/>
      <c r="W530" t="s">
        <v>150</v>
      </c>
      <c r="X530" t="e">
        <f t="shared" si="26"/>
        <v>#N/A</v>
      </c>
      <c r="Y530"/>
      <c r="Z530"/>
      <c r="AA530"/>
      <c r="AB530" t="s">
        <v>881</v>
      </c>
      <c r="AC530"/>
      <c r="AD530"/>
      <c r="AE530"/>
    </row>
    <row r="531" spans="1:31" x14ac:dyDescent="0.2">
      <c r="A531" s="228"/>
      <c r="B531" t="s">
        <v>100</v>
      </c>
      <c r="C531">
        <v>527</v>
      </c>
      <c r="D531"/>
      <c r="E531"/>
      <c r="F531"/>
      <c r="G531"/>
      <c r="H531"/>
      <c r="I531"/>
      <c r="J531">
        <v>10527</v>
      </c>
      <c r="K531"/>
      <c r="L531">
        <f t="shared" si="24"/>
        <v>33</v>
      </c>
      <c r="M531">
        <f t="shared" si="25"/>
        <v>14</v>
      </c>
      <c r="N531" t="s">
        <v>1766</v>
      </c>
      <c r="O531" t="s">
        <v>886</v>
      </c>
      <c r="P531"/>
      <c r="Q531"/>
      <c r="R531"/>
      <c r="S531"/>
      <c r="T531"/>
      <c r="U531"/>
      <c r="V531"/>
      <c r="W531" t="s">
        <v>150</v>
      </c>
      <c r="X531" t="e">
        <f t="shared" si="26"/>
        <v>#N/A</v>
      </c>
      <c r="Y531"/>
      <c r="Z531"/>
      <c r="AA531"/>
      <c r="AB531" t="s">
        <v>881</v>
      </c>
      <c r="AC531"/>
      <c r="AD531"/>
      <c r="AE531"/>
    </row>
    <row r="532" spans="1:31" x14ac:dyDescent="0.2">
      <c r="A532" s="228"/>
      <c r="B532" t="s">
        <v>100</v>
      </c>
      <c r="C532">
        <v>528</v>
      </c>
      <c r="D532"/>
      <c r="E532"/>
      <c r="F532"/>
      <c r="G532"/>
      <c r="H532"/>
      <c r="I532"/>
      <c r="J532">
        <v>10528</v>
      </c>
      <c r="K532"/>
      <c r="L532">
        <f t="shared" si="24"/>
        <v>33</v>
      </c>
      <c r="M532">
        <f t="shared" si="25"/>
        <v>15</v>
      </c>
      <c r="N532" t="s">
        <v>1767</v>
      </c>
      <c r="O532" t="s">
        <v>886</v>
      </c>
      <c r="P532"/>
      <c r="Q532"/>
      <c r="R532"/>
      <c r="S532"/>
      <c r="T532"/>
      <c r="U532"/>
      <c r="V532"/>
      <c r="W532" t="s">
        <v>150</v>
      </c>
      <c r="X532" t="e">
        <f t="shared" si="26"/>
        <v>#N/A</v>
      </c>
      <c r="Y532"/>
      <c r="Z532"/>
      <c r="AA532"/>
      <c r="AB532" t="s">
        <v>881</v>
      </c>
      <c r="AC532"/>
      <c r="AD532"/>
      <c r="AE532"/>
    </row>
    <row r="533" spans="1:31" x14ac:dyDescent="0.2">
      <c r="A533" s="228"/>
      <c r="B533" t="s">
        <v>100</v>
      </c>
      <c r="C533">
        <v>529</v>
      </c>
      <c r="D533"/>
      <c r="E533"/>
      <c r="F533"/>
      <c r="G533"/>
      <c r="H533"/>
      <c r="I533"/>
      <c r="J533">
        <v>10529</v>
      </c>
      <c r="K533"/>
      <c r="L533">
        <f t="shared" si="24"/>
        <v>34</v>
      </c>
      <c r="M533">
        <f t="shared" si="25"/>
        <v>0</v>
      </c>
      <c r="N533" t="s">
        <v>1784</v>
      </c>
      <c r="O533" t="s">
        <v>886</v>
      </c>
      <c r="P533"/>
      <c r="Q533"/>
      <c r="R533"/>
      <c r="S533"/>
      <c r="T533"/>
      <c r="U533"/>
      <c r="V533"/>
      <c r="W533" t="s">
        <v>150</v>
      </c>
      <c r="X533" t="e">
        <f t="shared" si="26"/>
        <v>#N/A</v>
      </c>
      <c r="Y533"/>
      <c r="Z533"/>
      <c r="AA533"/>
      <c r="AB533" t="s">
        <v>881</v>
      </c>
      <c r="AC533"/>
      <c r="AD533"/>
      <c r="AE533"/>
    </row>
    <row r="534" spans="1:31" x14ac:dyDescent="0.2">
      <c r="A534" s="228"/>
      <c r="B534" t="s">
        <v>100</v>
      </c>
      <c r="C534">
        <v>530</v>
      </c>
      <c r="D534"/>
      <c r="E534"/>
      <c r="F534"/>
      <c r="G534"/>
      <c r="H534"/>
      <c r="I534"/>
      <c r="J534">
        <v>10530</v>
      </c>
      <c r="K534"/>
      <c r="L534">
        <f t="shared" ref="L534:L597" si="27">+L518+1</f>
        <v>34</v>
      </c>
      <c r="M534">
        <f t="shared" ref="M534:M597" si="28">M518</f>
        <v>1</v>
      </c>
      <c r="N534" t="s">
        <v>1785</v>
      </c>
      <c r="O534" t="s">
        <v>886</v>
      </c>
      <c r="P534"/>
      <c r="Q534"/>
      <c r="R534"/>
      <c r="S534"/>
      <c r="T534"/>
      <c r="U534"/>
      <c r="V534"/>
      <c r="W534" t="s">
        <v>150</v>
      </c>
      <c r="X534" t="e">
        <f t="shared" si="26"/>
        <v>#N/A</v>
      </c>
      <c r="Y534"/>
      <c r="Z534"/>
      <c r="AA534"/>
      <c r="AB534" t="s">
        <v>881</v>
      </c>
      <c r="AC534"/>
      <c r="AD534"/>
      <c r="AE534"/>
    </row>
    <row r="535" spans="1:31" x14ac:dyDescent="0.2">
      <c r="A535" s="228"/>
      <c r="B535" t="s">
        <v>100</v>
      </c>
      <c r="C535">
        <v>531</v>
      </c>
      <c r="D535"/>
      <c r="E535"/>
      <c r="F535"/>
      <c r="G535"/>
      <c r="H535"/>
      <c r="I535"/>
      <c r="J535">
        <v>10531</v>
      </c>
      <c r="K535"/>
      <c r="L535">
        <f t="shared" si="27"/>
        <v>34</v>
      </c>
      <c r="M535">
        <f t="shared" si="28"/>
        <v>2</v>
      </c>
      <c r="N535" t="s">
        <v>1786</v>
      </c>
      <c r="O535" t="s">
        <v>886</v>
      </c>
      <c r="P535"/>
      <c r="Q535"/>
      <c r="R535"/>
      <c r="S535"/>
      <c r="T535"/>
      <c r="U535"/>
      <c r="V535"/>
      <c r="W535" t="s">
        <v>150</v>
      </c>
      <c r="X535" t="e">
        <f t="shared" si="26"/>
        <v>#N/A</v>
      </c>
      <c r="Y535"/>
      <c r="Z535"/>
      <c r="AA535"/>
      <c r="AB535" t="s">
        <v>881</v>
      </c>
      <c r="AC535"/>
      <c r="AD535"/>
      <c r="AE535"/>
    </row>
    <row r="536" spans="1:31" x14ac:dyDescent="0.2">
      <c r="A536" s="228"/>
      <c r="B536" t="s">
        <v>100</v>
      </c>
      <c r="C536">
        <v>532</v>
      </c>
      <c r="D536"/>
      <c r="E536"/>
      <c r="F536"/>
      <c r="G536"/>
      <c r="H536"/>
      <c r="I536"/>
      <c r="J536">
        <v>10532</v>
      </c>
      <c r="K536"/>
      <c r="L536">
        <f t="shared" si="27"/>
        <v>34</v>
      </c>
      <c r="M536">
        <f t="shared" si="28"/>
        <v>3</v>
      </c>
      <c r="N536" t="s">
        <v>1787</v>
      </c>
      <c r="O536" t="s">
        <v>886</v>
      </c>
      <c r="P536"/>
      <c r="Q536"/>
      <c r="R536"/>
      <c r="S536"/>
      <c r="T536"/>
      <c r="U536"/>
      <c r="V536"/>
      <c r="W536" t="s">
        <v>150</v>
      </c>
      <c r="X536" t="e">
        <f t="shared" si="26"/>
        <v>#N/A</v>
      </c>
      <c r="Y536"/>
      <c r="Z536"/>
      <c r="AA536"/>
      <c r="AB536" t="s">
        <v>881</v>
      </c>
      <c r="AC536"/>
      <c r="AD536"/>
      <c r="AE536"/>
    </row>
    <row r="537" spans="1:31" x14ac:dyDescent="0.2">
      <c r="A537" s="228"/>
      <c r="B537" t="s">
        <v>100</v>
      </c>
      <c r="C537">
        <v>533</v>
      </c>
      <c r="D537"/>
      <c r="E537"/>
      <c r="F537"/>
      <c r="G537"/>
      <c r="H537"/>
      <c r="I537"/>
      <c r="J537">
        <v>10533</v>
      </c>
      <c r="K537"/>
      <c r="L537">
        <f t="shared" si="27"/>
        <v>34</v>
      </c>
      <c r="M537">
        <f t="shared" si="28"/>
        <v>4</v>
      </c>
      <c r="N537" t="s">
        <v>1788</v>
      </c>
      <c r="O537" t="s">
        <v>886</v>
      </c>
      <c r="P537"/>
      <c r="Q537"/>
      <c r="R537"/>
      <c r="S537"/>
      <c r="T537"/>
      <c r="U537"/>
      <c r="V537"/>
      <c r="W537" t="s">
        <v>150</v>
      </c>
      <c r="X537" t="e">
        <f t="shared" si="26"/>
        <v>#N/A</v>
      </c>
      <c r="Y537"/>
      <c r="Z537"/>
      <c r="AA537"/>
      <c r="AB537" t="s">
        <v>881</v>
      </c>
      <c r="AC537"/>
      <c r="AD537"/>
      <c r="AE537"/>
    </row>
    <row r="538" spans="1:31" x14ac:dyDescent="0.2">
      <c r="A538" s="228"/>
      <c r="B538" t="s">
        <v>100</v>
      </c>
      <c r="C538">
        <v>534</v>
      </c>
      <c r="D538"/>
      <c r="E538"/>
      <c r="F538"/>
      <c r="G538"/>
      <c r="H538"/>
      <c r="I538"/>
      <c r="J538">
        <v>10534</v>
      </c>
      <c r="K538"/>
      <c r="L538">
        <f t="shared" si="27"/>
        <v>34</v>
      </c>
      <c r="M538">
        <f t="shared" si="28"/>
        <v>5</v>
      </c>
      <c r="N538" t="s">
        <v>1789</v>
      </c>
      <c r="O538" t="s">
        <v>886</v>
      </c>
      <c r="P538"/>
      <c r="Q538"/>
      <c r="R538"/>
      <c r="S538"/>
      <c r="T538"/>
      <c r="U538"/>
      <c r="V538"/>
      <c r="W538" t="s">
        <v>150</v>
      </c>
      <c r="X538" t="e">
        <f t="shared" si="26"/>
        <v>#N/A</v>
      </c>
      <c r="Y538"/>
      <c r="Z538"/>
      <c r="AA538"/>
      <c r="AB538" t="s">
        <v>881</v>
      </c>
      <c r="AC538"/>
      <c r="AD538"/>
      <c r="AE538"/>
    </row>
    <row r="539" spans="1:31" x14ac:dyDescent="0.2">
      <c r="A539" s="228"/>
      <c r="B539" t="s">
        <v>100</v>
      </c>
      <c r="C539">
        <v>535</v>
      </c>
      <c r="D539"/>
      <c r="E539"/>
      <c r="F539"/>
      <c r="G539"/>
      <c r="H539"/>
      <c r="I539"/>
      <c r="J539">
        <v>10535</v>
      </c>
      <c r="K539"/>
      <c r="L539">
        <f t="shared" si="27"/>
        <v>34</v>
      </c>
      <c r="M539">
        <f t="shared" si="28"/>
        <v>6</v>
      </c>
      <c r="N539" t="s">
        <v>1790</v>
      </c>
      <c r="O539" t="s">
        <v>886</v>
      </c>
      <c r="P539"/>
      <c r="Q539"/>
      <c r="R539"/>
      <c r="S539"/>
      <c r="T539"/>
      <c r="U539"/>
      <c r="V539"/>
      <c r="W539" t="s">
        <v>150</v>
      </c>
      <c r="X539" t="e">
        <f t="shared" si="26"/>
        <v>#N/A</v>
      </c>
      <c r="Y539"/>
      <c r="Z539"/>
      <c r="AA539"/>
      <c r="AB539" t="s">
        <v>881</v>
      </c>
      <c r="AC539"/>
      <c r="AD539"/>
      <c r="AE539"/>
    </row>
    <row r="540" spans="1:31" x14ac:dyDescent="0.2">
      <c r="A540" s="228"/>
      <c r="B540" t="s">
        <v>100</v>
      </c>
      <c r="C540">
        <v>536</v>
      </c>
      <c r="D540"/>
      <c r="E540"/>
      <c r="F540"/>
      <c r="G540"/>
      <c r="H540"/>
      <c r="I540"/>
      <c r="J540">
        <v>10536</v>
      </c>
      <c r="K540"/>
      <c r="L540">
        <f t="shared" si="27"/>
        <v>34</v>
      </c>
      <c r="M540">
        <f t="shared" si="28"/>
        <v>7</v>
      </c>
      <c r="N540" t="s">
        <v>1791</v>
      </c>
      <c r="O540" t="s">
        <v>886</v>
      </c>
      <c r="P540"/>
      <c r="Q540"/>
      <c r="R540"/>
      <c r="S540"/>
      <c r="T540"/>
      <c r="U540"/>
      <c r="V540"/>
      <c r="W540" t="s">
        <v>150</v>
      </c>
      <c r="X540" t="e">
        <f t="shared" si="26"/>
        <v>#N/A</v>
      </c>
      <c r="Y540"/>
      <c r="Z540"/>
      <c r="AA540"/>
      <c r="AB540" t="s">
        <v>881</v>
      </c>
      <c r="AC540"/>
      <c r="AD540"/>
      <c r="AE540"/>
    </row>
    <row r="541" spans="1:31" x14ac:dyDescent="0.2">
      <c r="A541" s="228"/>
      <c r="B541" t="s">
        <v>100</v>
      </c>
      <c r="C541">
        <v>537</v>
      </c>
      <c r="D541"/>
      <c r="E541"/>
      <c r="F541"/>
      <c r="G541"/>
      <c r="H541"/>
      <c r="I541"/>
      <c r="J541">
        <v>10537</v>
      </c>
      <c r="K541"/>
      <c r="L541">
        <f t="shared" si="27"/>
        <v>34</v>
      </c>
      <c r="M541">
        <f t="shared" si="28"/>
        <v>8</v>
      </c>
      <c r="N541" t="s">
        <v>1776</v>
      </c>
      <c r="O541" t="s">
        <v>886</v>
      </c>
      <c r="P541"/>
      <c r="Q541"/>
      <c r="R541"/>
      <c r="S541"/>
      <c r="T541"/>
      <c r="U541"/>
      <c r="V541"/>
      <c r="W541" t="s">
        <v>150</v>
      </c>
      <c r="X541" t="e">
        <f t="shared" si="26"/>
        <v>#N/A</v>
      </c>
      <c r="Y541"/>
      <c r="Z541"/>
      <c r="AA541"/>
      <c r="AB541" t="s">
        <v>881</v>
      </c>
      <c r="AC541"/>
      <c r="AD541"/>
      <c r="AE541"/>
    </row>
    <row r="542" spans="1:31" x14ac:dyDescent="0.2">
      <c r="A542" s="228"/>
      <c r="B542" t="s">
        <v>100</v>
      </c>
      <c r="C542">
        <v>538</v>
      </c>
      <c r="D542"/>
      <c r="E542"/>
      <c r="F542"/>
      <c r="G542"/>
      <c r="H542"/>
      <c r="I542"/>
      <c r="J542">
        <v>10538</v>
      </c>
      <c r="K542"/>
      <c r="L542">
        <f t="shared" si="27"/>
        <v>34</v>
      </c>
      <c r="M542">
        <f t="shared" si="28"/>
        <v>9</v>
      </c>
      <c r="N542" t="s">
        <v>1777</v>
      </c>
      <c r="O542" t="s">
        <v>886</v>
      </c>
      <c r="P542"/>
      <c r="Q542"/>
      <c r="R542"/>
      <c r="S542"/>
      <c r="T542"/>
      <c r="U542"/>
      <c r="V542"/>
      <c r="W542" t="s">
        <v>150</v>
      </c>
      <c r="X542" t="e">
        <f t="shared" si="26"/>
        <v>#N/A</v>
      </c>
      <c r="Y542"/>
      <c r="Z542"/>
      <c r="AA542"/>
      <c r="AB542" t="s">
        <v>881</v>
      </c>
      <c r="AC542"/>
      <c r="AD542"/>
      <c r="AE542"/>
    </row>
    <row r="543" spans="1:31" x14ac:dyDescent="0.2">
      <c r="A543" s="228"/>
      <c r="B543" t="s">
        <v>100</v>
      </c>
      <c r="C543">
        <v>539</v>
      </c>
      <c r="D543"/>
      <c r="E543"/>
      <c r="F543"/>
      <c r="G543"/>
      <c r="H543"/>
      <c r="I543"/>
      <c r="J543">
        <v>10539</v>
      </c>
      <c r="K543"/>
      <c r="L543">
        <f t="shared" si="27"/>
        <v>34</v>
      </c>
      <c r="M543">
        <f t="shared" si="28"/>
        <v>10</v>
      </c>
      <c r="N543" t="s">
        <v>1778</v>
      </c>
      <c r="O543" t="s">
        <v>886</v>
      </c>
      <c r="P543"/>
      <c r="Q543"/>
      <c r="R543"/>
      <c r="S543"/>
      <c r="T543"/>
      <c r="U543"/>
      <c r="V543"/>
      <c r="W543" t="s">
        <v>150</v>
      </c>
      <c r="X543" t="e">
        <f t="shared" si="26"/>
        <v>#N/A</v>
      </c>
      <c r="Y543"/>
      <c r="Z543"/>
      <c r="AA543"/>
      <c r="AB543" t="s">
        <v>881</v>
      </c>
      <c r="AC543"/>
      <c r="AD543"/>
      <c r="AE543"/>
    </row>
    <row r="544" spans="1:31" x14ac:dyDescent="0.2">
      <c r="A544" s="228"/>
      <c r="B544" t="s">
        <v>100</v>
      </c>
      <c r="C544">
        <v>540</v>
      </c>
      <c r="D544"/>
      <c r="E544"/>
      <c r="F544"/>
      <c r="G544"/>
      <c r="H544"/>
      <c r="I544"/>
      <c r="J544">
        <v>10540</v>
      </c>
      <c r="K544"/>
      <c r="L544">
        <f t="shared" si="27"/>
        <v>34</v>
      </c>
      <c r="M544">
        <f t="shared" si="28"/>
        <v>11</v>
      </c>
      <c r="N544" t="s">
        <v>1779</v>
      </c>
      <c r="O544" t="s">
        <v>886</v>
      </c>
      <c r="P544"/>
      <c r="Q544"/>
      <c r="R544"/>
      <c r="S544"/>
      <c r="T544"/>
      <c r="U544"/>
      <c r="V544"/>
      <c r="W544" t="s">
        <v>150</v>
      </c>
      <c r="X544" t="e">
        <f t="shared" si="26"/>
        <v>#N/A</v>
      </c>
      <c r="Y544"/>
      <c r="Z544"/>
      <c r="AA544"/>
      <c r="AB544" t="s">
        <v>881</v>
      </c>
      <c r="AC544"/>
      <c r="AD544"/>
      <c r="AE544"/>
    </row>
    <row r="545" spans="1:31" x14ac:dyDescent="0.2">
      <c r="A545" s="228"/>
      <c r="B545" t="s">
        <v>100</v>
      </c>
      <c r="C545">
        <v>541</v>
      </c>
      <c r="D545"/>
      <c r="E545"/>
      <c r="F545"/>
      <c r="G545"/>
      <c r="H545"/>
      <c r="I545"/>
      <c r="J545">
        <v>10541</v>
      </c>
      <c r="K545"/>
      <c r="L545">
        <f t="shared" si="27"/>
        <v>34</v>
      </c>
      <c r="M545">
        <f t="shared" si="28"/>
        <v>12</v>
      </c>
      <c r="N545" t="s">
        <v>1780</v>
      </c>
      <c r="O545" t="s">
        <v>886</v>
      </c>
      <c r="P545"/>
      <c r="Q545"/>
      <c r="R545"/>
      <c r="S545"/>
      <c r="T545"/>
      <c r="U545"/>
      <c r="V545"/>
      <c r="W545" t="s">
        <v>150</v>
      </c>
      <c r="X545" t="e">
        <f t="shared" si="26"/>
        <v>#N/A</v>
      </c>
      <c r="Y545"/>
      <c r="Z545"/>
      <c r="AA545"/>
      <c r="AB545" t="s">
        <v>881</v>
      </c>
      <c r="AC545"/>
      <c r="AD545"/>
      <c r="AE545"/>
    </row>
    <row r="546" spans="1:31" x14ac:dyDescent="0.2">
      <c r="A546" s="228"/>
      <c r="B546" t="s">
        <v>100</v>
      </c>
      <c r="C546">
        <v>542</v>
      </c>
      <c r="D546"/>
      <c r="E546"/>
      <c r="F546"/>
      <c r="G546"/>
      <c r="H546"/>
      <c r="I546"/>
      <c r="J546">
        <v>10542</v>
      </c>
      <c r="K546"/>
      <c r="L546">
        <f t="shared" si="27"/>
        <v>34</v>
      </c>
      <c r="M546">
        <f t="shared" si="28"/>
        <v>13</v>
      </c>
      <c r="N546" t="s">
        <v>1781</v>
      </c>
      <c r="O546" t="s">
        <v>886</v>
      </c>
      <c r="P546"/>
      <c r="Q546"/>
      <c r="R546"/>
      <c r="S546"/>
      <c r="T546"/>
      <c r="U546"/>
      <c r="V546"/>
      <c r="W546" t="s">
        <v>150</v>
      </c>
      <c r="X546" t="e">
        <f t="shared" si="26"/>
        <v>#N/A</v>
      </c>
      <c r="Y546"/>
      <c r="Z546"/>
      <c r="AA546"/>
      <c r="AB546" t="s">
        <v>881</v>
      </c>
      <c r="AC546"/>
      <c r="AD546"/>
      <c r="AE546"/>
    </row>
    <row r="547" spans="1:31" x14ac:dyDescent="0.2">
      <c r="A547" s="228"/>
      <c r="B547" t="s">
        <v>100</v>
      </c>
      <c r="C547">
        <v>543</v>
      </c>
      <c r="D547"/>
      <c r="E547"/>
      <c r="F547"/>
      <c r="G547"/>
      <c r="H547"/>
      <c r="I547"/>
      <c r="J547">
        <v>10543</v>
      </c>
      <c r="K547"/>
      <c r="L547">
        <f t="shared" si="27"/>
        <v>34</v>
      </c>
      <c r="M547">
        <f t="shared" si="28"/>
        <v>14</v>
      </c>
      <c r="N547" t="s">
        <v>1782</v>
      </c>
      <c r="O547" t="s">
        <v>886</v>
      </c>
      <c r="P547"/>
      <c r="Q547"/>
      <c r="R547"/>
      <c r="S547"/>
      <c r="T547"/>
      <c r="U547"/>
      <c r="V547"/>
      <c r="W547" t="s">
        <v>150</v>
      </c>
      <c r="X547" t="e">
        <f t="shared" si="26"/>
        <v>#N/A</v>
      </c>
      <c r="Y547"/>
      <c r="Z547"/>
      <c r="AA547"/>
      <c r="AB547" t="s">
        <v>881</v>
      </c>
      <c r="AC547"/>
      <c r="AD547"/>
      <c r="AE547"/>
    </row>
    <row r="548" spans="1:31" x14ac:dyDescent="0.2">
      <c r="A548" s="228"/>
      <c r="B548" t="s">
        <v>100</v>
      </c>
      <c r="C548">
        <v>544</v>
      </c>
      <c r="D548"/>
      <c r="E548"/>
      <c r="F548"/>
      <c r="G548"/>
      <c r="H548"/>
      <c r="I548"/>
      <c r="J548">
        <v>10544</v>
      </c>
      <c r="K548"/>
      <c r="L548">
        <f t="shared" si="27"/>
        <v>34</v>
      </c>
      <c r="M548">
        <f t="shared" si="28"/>
        <v>15</v>
      </c>
      <c r="N548" t="s">
        <v>1783</v>
      </c>
      <c r="O548" t="s">
        <v>886</v>
      </c>
      <c r="P548"/>
      <c r="Q548"/>
      <c r="R548"/>
      <c r="S548"/>
      <c r="T548"/>
      <c r="U548"/>
      <c r="V548"/>
      <c r="W548" t="s">
        <v>150</v>
      </c>
      <c r="X548" t="e">
        <f t="shared" si="26"/>
        <v>#N/A</v>
      </c>
      <c r="Y548"/>
      <c r="Z548"/>
      <c r="AA548"/>
      <c r="AB548" t="s">
        <v>881</v>
      </c>
      <c r="AC548"/>
      <c r="AD548"/>
      <c r="AE548"/>
    </row>
    <row r="549" spans="1:31" x14ac:dyDescent="0.2">
      <c r="A549" s="228"/>
      <c r="B549" t="s">
        <v>100</v>
      </c>
      <c r="C549">
        <v>545</v>
      </c>
      <c r="D549"/>
      <c r="E549"/>
      <c r="F549"/>
      <c r="G549"/>
      <c r="H549"/>
      <c r="I549"/>
      <c r="J549">
        <v>10545</v>
      </c>
      <c r="K549"/>
      <c r="L549">
        <f t="shared" si="27"/>
        <v>35</v>
      </c>
      <c r="M549">
        <f t="shared" si="28"/>
        <v>0</v>
      </c>
      <c r="N549" t="s">
        <v>1800</v>
      </c>
      <c r="O549" t="s">
        <v>886</v>
      </c>
      <c r="P549"/>
      <c r="Q549"/>
      <c r="R549"/>
      <c r="S549"/>
      <c r="T549"/>
      <c r="U549"/>
      <c r="V549"/>
      <c r="W549" t="s">
        <v>150</v>
      </c>
      <c r="X549" t="e">
        <f t="shared" si="26"/>
        <v>#N/A</v>
      </c>
      <c r="Y549"/>
      <c r="Z549"/>
      <c r="AA549"/>
      <c r="AB549" t="s">
        <v>881</v>
      </c>
      <c r="AC549"/>
      <c r="AD549"/>
      <c r="AE549"/>
    </row>
    <row r="550" spans="1:31" x14ac:dyDescent="0.2">
      <c r="A550" s="228"/>
      <c r="B550" t="s">
        <v>100</v>
      </c>
      <c r="C550">
        <v>546</v>
      </c>
      <c r="D550"/>
      <c r="E550"/>
      <c r="F550"/>
      <c r="G550"/>
      <c r="H550"/>
      <c r="I550"/>
      <c r="J550">
        <v>10546</v>
      </c>
      <c r="K550"/>
      <c r="L550">
        <f t="shared" si="27"/>
        <v>35</v>
      </c>
      <c r="M550">
        <f t="shared" si="28"/>
        <v>1</v>
      </c>
      <c r="N550" t="s">
        <v>1801</v>
      </c>
      <c r="O550" t="s">
        <v>886</v>
      </c>
      <c r="P550"/>
      <c r="Q550"/>
      <c r="R550"/>
      <c r="S550"/>
      <c r="T550"/>
      <c r="U550"/>
      <c r="V550"/>
      <c r="W550" t="s">
        <v>150</v>
      </c>
      <c r="X550" t="e">
        <f t="shared" si="26"/>
        <v>#N/A</v>
      </c>
      <c r="Y550"/>
      <c r="Z550"/>
      <c r="AA550"/>
      <c r="AB550" t="s">
        <v>881</v>
      </c>
      <c r="AC550"/>
      <c r="AD550"/>
      <c r="AE550"/>
    </row>
    <row r="551" spans="1:31" x14ac:dyDescent="0.2">
      <c r="A551" s="228"/>
      <c r="B551" t="s">
        <v>100</v>
      </c>
      <c r="C551">
        <v>547</v>
      </c>
      <c r="D551"/>
      <c r="E551"/>
      <c r="F551"/>
      <c r="G551"/>
      <c r="H551"/>
      <c r="I551"/>
      <c r="J551">
        <v>10547</v>
      </c>
      <c r="K551"/>
      <c r="L551">
        <f t="shared" si="27"/>
        <v>35</v>
      </c>
      <c r="M551">
        <f t="shared" si="28"/>
        <v>2</v>
      </c>
      <c r="N551" t="s">
        <v>1802</v>
      </c>
      <c r="O551" t="s">
        <v>886</v>
      </c>
      <c r="P551"/>
      <c r="Q551"/>
      <c r="R551"/>
      <c r="S551"/>
      <c r="T551"/>
      <c r="U551"/>
      <c r="V551"/>
      <c r="W551" t="s">
        <v>150</v>
      </c>
      <c r="X551" t="e">
        <f t="shared" si="26"/>
        <v>#N/A</v>
      </c>
      <c r="Y551"/>
      <c r="Z551"/>
      <c r="AA551"/>
      <c r="AB551" t="s">
        <v>881</v>
      </c>
      <c r="AC551"/>
      <c r="AD551"/>
      <c r="AE551"/>
    </row>
    <row r="552" spans="1:31" x14ac:dyDescent="0.2">
      <c r="A552" s="228"/>
      <c r="B552" t="s">
        <v>100</v>
      </c>
      <c r="C552">
        <v>548</v>
      </c>
      <c r="D552"/>
      <c r="E552"/>
      <c r="F552"/>
      <c r="G552"/>
      <c r="H552"/>
      <c r="I552"/>
      <c r="J552">
        <v>10548</v>
      </c>
      <c r="K552"/>
      <c r="L552">
        <f t="shared" si="27"/>
        <v>35</v>
      </c>
      <c r="M552">
        <f t="shared" si="28"/>
        <v>3</v>
      </c>
      <c r="N552" t="s">
        <v>1803</v>
      </c>
      <c r="O552" t="s">
        <v>886</v>
      </c>
      <c r="P552"/>
      <c r="Q552"/>
      <c r="R552"/>
      <c r="S552"/>
      <c r="T552"/>
      <c r="U552"/>
      <c r="V552"/>
      <c r="W552" t="s">
        <v>150</v>
      </c>
      <c r="X552" t="e">
        <f t="shared" si="26"/>
        <v>#N/A</v>
      </c>
      <c r="Y552"/>
      <c r="Z552"/>
      <c r="AA552"/>
      <c r="AB552" t="s">
        <v>881</v>
      </c>
      <c r="AC552"/>
      <c r="AD552"/>
      <c r="AE552"/>
    </row>
    <row r="553" spans="1:31" x14ac:dyDescent="0.2">
      <c r="A553" s="228"/>
      <c r="B553" t="s">
        <v>100</v>
      </c>
      <c r="C553">
        <v>549</v>
      </c>
      <c r="D553"/>
      <c r="E553"/>
      <c r="F553"/>
      <c r="G553"/>
      <c r="H553"/>
      <c r="I553"/>
      <c r="J553">
        <v>10549</v>
      </c>
      <c r="K553"/>
      <c r="L553">
        <f t="shared" si="27"/>
        <v>35</v>
      </c>
      <c r="M553">
        <f t="shared" si="28"/>
        <v>4</v>
      </c>
      <c r="N553" t="s">
        <v>1804</v>
      </c>
      <c r="O553" t="s">
        <v>886</v>
      </c>
      <c r="P553"/>
      <c r="Q553"/>
      <c r="R553"/>
      <c r="S553"/>
      <c r="T553"/>
      <c r="U553"/>
      <c r="V553"/>
      <c r="W553" t="s">
        <v>150</v>
      </c>
      <c r="X553" t="e">
        <f t="shared" si="26"/>
        <v>#N/A</v>
      </c>
      <c r="Y553"/>
      <c r="Z553"/>
      <c r="AA553"/>
      <c r="AB553" t="s">
        <v>881</v>
      </c>
      <c r="AC553"/>
      <c r="AD553"/>
      <c r="AE553"/>
    </row>
    <row r="554" spans="1:31" x14ac:dyDescent="0.2">
      <c r="A554" s="228"/>
      <c r="B554" t="s">
        <v>100</v>
      </c>
      <c r="C554">
        <v>550</v>
      </c>
      <c r="D554"/>
      <c r="E554"/>
      <c r="F554"/>
      <c r="G554"/>
      <c r="H554"/>
      <c r="I554"/>
      <c r="J554">
        <v>10550</v>
      </c>
      <c r="K554"/>
      <c r="L554">
        <f t="shared" si="27"/>
        <v>35</v>
      </c>
      <c r="M554">
        <f t="shared" si="28"/>
        <v>5</v>
      </c>
      <c r="N554" t="s">
        <v>1805</v>
      </c>
      <c r="O554" t="s">
        <v>886</v>
      </c>
      <c r="P554"/>
      <c r="Q554"/>
      <c r="R554"/>
      <c r="S554"/>
      <c r="T554"/>
      <c r="U554"/>
      <c r="V554"/>
      <c r="W554" t="s">
        <v>150</v>
      </c>
      <c r="X554" t="e">
        <f t="shared" si="26"/>
        <v>#N/A</v>
      </c>
      <c r="Y554"/>
      <c r="Z554"/>
      <c r="AA554"/>
      <c r="AB554" t="s">
        <v>881</v>
      </c>
      <c r="AC554"/>
      <c r="AD554"/>
      <c r="AE554"/>
    </row>
    <row r="555" spans="1:31" x14ac:dyDescent="0.2">
      <c r="A555" s="228"/>
      <c r="B555" t="s">
        <v>100</v>
      </c>
      <c r="C555">
        <v>551</v>
      </c>
      <c r="D555"/>
      <c r="E555"/>
      <c r="F555"/>
      <c r="G555"/>
      <c r="H555"/>
      <c r="I555"/>
      <c r="J555">
        <v>10551</v>
      </c>
      <c r="K555"/>
      <c r="L555">
        <f t="shared" si="27"/>
        <v>35</v>
      </c>
      <c r="M555">
        <f t="shared" si="28"/>
        <v>6</v>
      </c>
      <c r="N555" t="s">
        <v>1806</v>
      </c>
      <c r="O555" t="s">
        <v>886</v>
      </c>
      <c r="P555"/>
      <c r="Q555"/>
      <c r="R555"/>
      <c r="S555"/>
      <c r="T555"/>
      <c r="U555"/>
      <c r="V555"/>
      <c r="W555" t="s">
        <v>150</v>
      </c>
      <c r="X555" t="e">
        <f t="shared" si="26"/>
        <v>#N/A</v>
      </c>
      <c r="Y555"/>
      <c r="Z555"/>
      <c r="AA555"/>
      <c r="AB555" t="s">
        <v>881</v>
      </c>
      <c r="AC555"/>
      <c r="AD555"/>
      <c r="AE555"/>
    </row>
    <row r="556" spans="1:31" x14ac:dyDescent="0.2">
      <c r="A556" s="228"/>
      <c r="B556" t="s">
        <v>100</v>
      </c>
      <c r="C556">
        <v>552</v>
      </c>
      <c r="D556"/>
      <c r="E556"/>
      <c r="F556"/>
      <c r="G556"/>
      <c r="H556"/>
      <c r="I556"/>
      <c r="J556">
        <v>10552</v>
      </c>
      <c r="K556"/>
      <c r="L556">
        <f t="shared" si="27"/>
        <v>35</v>
      </c>
      <c r="M556">
        <f t="shared" si="28"/>
        <v>7</v>
      </c>
      <c r="N556" t="s">
        <v>1807</v>
      </c>
      <c r="O556" t="s">
        <v>886</v>
      </c>
      <c r="P556"/>
      <c r="Q556"/>
      <c r="R556"/>
      <c r="S556"/>
      <c r="T556"/>
      <c r="U556"/>
      <c r="V556"/>
      <c r="W556" t="s">
        <v>150</v>
      </c>
      <c r="X556" t="e">
        <f t="shared" si="26"/>
        <v>#N/A</v>
      </c>
      <c r="Y556"/>
      <c r="Z556"/>
      <c r="AA556"/>
      <c r="AB556" t="s">
        <v>881</v>
      </c>
      <c r="AC556"/>
      <c r="AD556"/>
      <c r="AE556"/>
    </row>
    <row r="557" spans="1:31" x14ac:dyDescent="0.2">
      <c r="A557" s="228"/>
      <c r="B557" t="s">
        <v>100</v>
      </c>
      <c r="C557">
        <v>553</v>
      </c>
      <c r="D557"/>
      <c r="E557"/>
      <c r="F557"/>
      <c r="G557"/>
      <c r="H557"/>
      <c r="I557"/>
      <c r="J557">
        <v>10553</v>
      </c>
      <c r="K557"/>
      <c r="L557">
        <f t="shared" si="27"/>
        <v>35</v>
      </c>
      <c r="M557">
        <f t="shared" si="28"/>
        <v>8</v>
      </c>
      <c r="N557" t="s">
        <v>1792</v>
      </c>
      <c r="O557" t="s">
        <v>886</v>
      </c>
      <c r="P557"/>
      <c r="Q557"/>
      <c r="R557"/>
      <c r="S557"/>
      <c r="T557"/>
      <c r="U557"/>
      <c r="V557"/>
      <c r="W557" t="s">
        <v>150</v>
      </c>
      <c r="X557" t="e">
        <f t="shared" si="26"/>
        <v>#N/A</v>
      </c>
      <c r="Y557"/>
      <c r="Z557"/>
      <c r="AA557"/>
      <c r="AB557" t="s">
        <v>881</v>
      </c>
      <c r="AC557"/>
      <c r="AD557"/>
      <c r="AE557"/>
    </row>
    <row r="558" spans="1:31" x14ac:dyDescent="0.2">
      <c r="A558" s="228"/>
      <c r="B558" t="s">
        <v>100</v>
      </c>
      <c r="C558">
        <v>554</v>
      </c>
      <c r="D558"/>
      <c r="E558"/>
      <c r="F558"/>
      <c r="G558"/>
      <c r="H558"/>
      <c r="I558"/>
      <c r="J558">
        <v>10554</v>
      </c>
      <c r="K558"/>
      <c r="L558">
        <f t="shared" si="27"/>
        <v>35</v>
      </c>
      <c r="M558">
        <f t="shared" si="28"/>
        <v>9</v>
      </c>
      <c r="N558" t="s">
        <v>1793</v>
      </c>
      <c r="O558" t="s">
        <v>886</v>
      </c>
      <c r="P558"/>
      <c r="Q558"/>
      <c r="R558"/>
      <c r="S558"/>
      <c r="T558"/>
      <c r="U558"/>
      <c r="V558"/>
      <c r="W558" t="s">
        <v>150</v>
      </c>
      <c r="X558" t="e">
        <f t="shared" si="26"/>
        <v>#N/A</v>
      </c>
      <c r="Y558"/>
      <c r="Z558"/>
      <c r="AA558"/>
      <c r="AB558" t="s">
        <v>881</v>
      </c>
      <c r="AC558"/>
      <c r="AD558"/>
      <c r="AE558"/>
    </row>
    <row r="559" spans="1:31" x14ac:dyDescent="0.2">
      <c r="A559" s="228"/>
      <c r="B559" t="s">
        <v>100</v>
      </c>
      <c r="C559">
        <v>555</v>
      </c>
      <c r="D559"/>
      <c r="E559"/>
      <c r="F559"/>
      <c r="G559"/>
      <c r="H559"/>
      <c r="I559"/>
      <c r="J559">
        <v>10555</v>
      </c>
      <c r="K559"/>
      <c r="L559">
        <f t="shared" si="27"/>
        <v>35</v>
      </c>
      <c r="M559">
        <f t="shared" si="28"/>
        <v>10</v>
      </c>
      <c r="N559" t="s">
        <v>1794</v>
      </c>
      <c r="O559" t="s">
        <v>886</v>
      </c>
      <c r="P559"/>
      <c r="Q559"/>
      <c r="R559"/>
      <c r="S559"/>
      <c r="T559"/>
      <c r="U559"/>
      <c r="V559"/>
      <c r="W559" t="s">
        <v>150</v>
      </c>
      <c r="X559" t="e">
        <f t="shared" si="26"/>
        <v>#N/A</v>
      </c>
      <c r="Y559"/>
      <c r="Z559"/>
      <c r="AA559"/>
      <c r="AB559" t="s">
        <v>881</v>
      </c>
      <c r="AC559"/>
      <c r="AD559"/>
      <c r="AE559"/>
    </row>
    <row r="560" spans="1:31" x14ac:dyDescent="0.2">
      <c r="A560" s="228"/>
      <c r="B560" t="s">
        <v>100</v>
      </c>
      <c r="C560">
        <v>556</v>
      </c>
      <c r="D560"/>
      <c r="E560"/>
      <c r="F560"/>
      <c r="G560"/>
      <c r="H560"/>
      <c r="I560"/>
      <c r="J560">
        <v>10556</v>
      </c>
      <c r="K560"/>
      <c r="L560">
        <f t="shared" si="27"/>
        <v>35</v>
      </c>
      <c r="M560">
        <f t="shared" si="28"/>
        <v>11</v>
      </c>
      <c r="N560" t="s">
        <v>1795</v>
      </c>
      <c r="O560" t="s">
        <v>886</v>
      </c>
      <c r="P560"/>
      <c r="Q560"/>
      <c r="R560"/>
      <c r="S560"/>
      <c r="T560"/>
      <c r="U560"/>
      <c r="V560"/>
      <c r="W560" t="s">
        <v>150</v>
      </c>
      <c r="X560" t="e">
        <f t="shared" si="26"/>
        <v>#N/A</v>
      </c>
      <c r="Y560"/>
      <c r="Z560"/>
      <c r="AA560"/>
      <c r="AB560" t="s">
        <v>881</v>
      </c>
      <c r="AC560"/>
      <c r="AD560"/>
      <c r="AE560"/>
    </row>
    <row r="561" spans="1:31" x14ac:dyDescent="0.2">
      <c r="A561" s="228"/>
      <c r="B561" t="s">
        <v>100</v>
      </c>
      <c r="C561">
        <v>557</v>
      </c>
      <c r="D561"/>
      <c r="E561"/>
      <c r="F561"/>
      <c r="G561"/>
      <c r="H561"/>
      <c r="I561"/>
      <c r="J561">
        <v>10557</v>
      </c>
      <c r="K561"/>
      <c r="L561">
        <f t="shared" si="27"/>
        <v>35</v>
      </c>
      <c r="M561">
        <f t="shared" si="28"/>
        <v>12</v>
      </c>
      <c r="N561" t="s">
        <v>1796</v>
      </c>
      <c r="O561" t="s">
        <v>886</v>
      </c>
      <c r="P561"/>
      <c r="Q561"/>
      <c r="R561"/>
      <c r="S561"/>
      <c r="T561"/>
      <c r="U561"/>
      <c r="V561"/>
      <c r="W561" t="s">
        <v>150</v>
      </c>
      <c r="X561" t="e">
        <f t="shared" si="26"/>
        <v>#N/A</v>
      </c>
      <c r="Y561"/>
      <c r="Z561"/>
      <c r="AA561"/>
      <c r="AB561" t="s">
        <v>881</v>
      </c>
      <c r="AC561"/>
      <c r="AD561"/>
      <c r="AE561"/>
    </row>
    <row r="562" spans="1:31" x14ac:dyDescent="0.2">
      <c r="A562" s="228"/>
      <c r="B562" t="s">
        <v>100</v>
      </c>
      <c r="C562">
        <v>558</v>
      </c>
      <c r="D562"/>
      <c r="E562"/>
      <c r="F562"/>
      <c r="G562"/>
      <c r="H562"/>
      <c r="I562"/>
      <c r="J562">
        <v>10558</v>
      </c>
      <c r="K562"/>
      <c r="L562">
        <f t="shared" si="27"/>
        <v>35</v>
      </c>
      <c r="M562">
        <f t="shared" si="28"/>
        <v>13</v>
      </c>
      <c r="N562" t="s">
        <v>1797</v>
      </c>
      <c r="O562" t="s">
        <v>886</v>
      </c>
      <c r="P562"/>
      <c r="Q562"/>
      <c r="R562"/>
      <c r="S562"/>
      <c r="T562"/>
      <c r="U562"/>
      <c r="V562"/>
      <c r="W562" t="s">
        <v>150</v>
      </c>
      <c r="X562" t="e">
        <f t="shared" si="26"/>
        <v>#N/A</v>
      </c>
      <c r="Y562"/>
      <c r="Z562"/>
      <c r="AA562"/>
      <c r="AB562" t="s">
        <v>881</v>
      </c>
      <c r="AC562"/>
      <c r="AD562"/>
      <c r="AE562"/>
    </row>
    <row r="563" spans="1:31" x14ac:dyDescent="0.2">
      <c r="A563" s="228"/>
      <c r="B563" t="s">
        <v>100</v>
      </c>
      <c r="C563">
        <v>559</v>
      </c>
      <c r="D563"/>
      <c r="E563"/>
      <c r="F563"/>
      <c r="G563"/>
      <c r="H563"/>
      <c r="I563"/>
      <c r="J563">
        <v>10559</v>
      </c>
      <c r="K563"/>
      <c r="L563">
        <f t="shared" si="27"/>
        <v>35</v>
      </c>
      <c r="M563">
        <f t="shared" si="28"/>
        <v>14</v>
      </c>
      <c r="N563" t="s">
        <v>1798</v>
      </c>
      <c r="O563" t="s">
        <v>886</v>
      </c>
      <c r="P563"/>
      <c r="Q563"/>
      <c r="R563"/>
      <c r="S563"/>
      <c r="T563"/>
      <c r="U563"/>
      <c r="V563"/>
      <c r="W563" t="s">
        <v>150</v>
      </c>
      <c r="X563" t="e">
        <f t="shared" si="26"/>
        <v>#N/A</v>
      </c>
      <c r="Y563"/>
      <c r="Z563"/>
      <c r="AA563"/>
      <c r="AB563" t="s">
        <v>881</v>
      </c>
      <c r="AC563"/>
      <c r="AD563"/>
      <c r="AE563"/>
    </row>
    <row r="564" spans="1:31" x14ac:dyDescent="0.2">
      <c r="A564" s="228"/>
      <c r="B564" t="s">
        <v>100</v>
      </c>
      <c r="C564">
        <v>560</v>
      </c>
      <c r="D564"/>
      <c r="E564"/>
      <c r="F564"/>
      <c r="G564"/>
      <c r="H564"/>
      <c r="I564"/>
      <c r="J564">
        <v>10560</v>
      </c>
      <c r="K564"/>
      <c r="L564">
        <f t="shared" si="27"/>
        <v>35</v>
      </c>
      <c r="M564">
        <f t="shared" si="28"/>
        <v>15</v>
      </c>
      <c r="N564" t="s">
        <v>1799</v>
      </c>
      <c r="O564" t="s">
        <v>886</v>
      </c>
      <c r="P564"/>
      <c r="Q564"/>
      <c r="R564"/>
      <c r="S564"/>
      <c r="T564"/>
      <c r="U564"/>
      <c r="V564"/>
      <c r="W564" t="s">
        <v>150</v>
      </c>
      <c r="X564" t="e">
        <f t="shared" si="26"/>
        <v>#N/A</v>
      </c>
      <c r="Y564"/>
      <c r="Z564"/>
      <c r="AA564"/>
      <c r="AB564" t="s">
        <v>881</v>
      </c>
      <c r="AC564"/>
      <c r="AD564"/>
      <c r="AE564"/>
    </row>
    <row r="565" spans="1:31" x14ac:dyDescent="0.2">
      <c r="A565" s="228"/>
      <c r="B565" t="s">
        <v>100</v>
      </c>
      <c r="C565">
        <v>561</v>
      </c>
      <c r="D565"/>
      <c r="E565"/>
      <c r="F565"/>
      <c r="G565"/>
      <c r="H565"/>
      <c r="I565"/>
      <c r="J565">
        <v>10561</v>
      </c>
      <c r="K565"/>
      <c r="L565">
        <f t="shared" si="27"/>
        <v>36</v>
      </c>
      <c r="M565">
        <f t="shared" si="28"/>
        <v>0</v>
      </c>
      <c r="N565" t="s">
        <v>1816</v>
      </c>
      <c r="O565" t="s">
        <v>886</v>
      </c>
      <c r="P565"/>
      <c r="Q565"/>
      <c r="R565"/>
      <c r="S565"/>
      <c r="T565"/>
      <c r="U565"/>
      <c r="V565"/>
      <c r="W565" t="s">
        <v>150</v>
      </c>
      <c r="X565" t="e">
        <f t="shared" si="26"/>
        <v>#N/A</v>
      </c>
      <c r="Y565"/>
      <c r="Z565"/>
      <c r="AA565"/>
      <c r="AB565" t="s">
        <v>881</v>
      </c>
      <c r="AC565"/>
      <c r="AD565"/>
      <c r="AE565"/>
    </row>
    <row r="566" spans="1:31" x14ac:dyDescent="0.2">
      <c r="A566" s="228"/>
      <c r="B566" t="s">
        <v>100</v>
      </c>
      <c r="C566">
        <v>562</v>
      </c>
      <c r="D566"/>
      <c r="E566"/>
      <c r="F566"/>
      <c r="G566"/>
      <c r="H566"/>
      <c r="I566"/>
      <c r="J566">
        <v>10562</v>
      </c>
      <c r="K566"/>
      <c r="L566">
        <f t="shared" si="27"/>
        <v>36</v>
      </c>
      <c r="M566">
        <f t="shared" si="28"/>
        <v>1</v>
      </c>
      <c r="N566" t="s">
        <v>1817</v>
      </c>
      <c r="O566" t="s">
        <v>886</v>
      </c>
      <c r="P566"/>
      <c r="Q566"/>
      <c r="R566"/>
      <c r="S566"/>
      <c r="T566"/>
      <c r="U566"/>
      <c r="V566"/>
      <c r="W566" t="s">
        <v>150</v>
      </c>
      <c r="X566" t="e">
        <f t="shared" si="26"/>
        <v>#N/A</v>
      </c>
      <c r="Y566"/>
      <c r="Z566"/>
      <c r="AA566"/>
      <c r="AB566" t="s">
        <v>881</v>
      </c>
      <c r="AC566"/>
      <c r="AD566"/>
      <c r="AE566"/>
    </row>
    <row r="567" spans="1:31" x14ac:dyDescent="0.2">
      <c r="A567" s="228"/>
      <c r="B567" t="s">
        <v>100</v>
      </c>
      <c r="C567">
        <v>563</v>
      </c>
      <c r="D567"/>
      <c r="E567"/>
      <c r="F567"/>
      <c r="G567"/>
      <c r="H567"/>
      <c r="I567"/>
      <c r="J567">
        <v>10563</v>
      </c>
      <c r="K567"/>
      <c r="L567">
        <f t="shared" si="27"/>
        <v>36</v>
      </c>
      <c r="M567">
        <f t="shared" si="28"/>
        <v>2</v>
      </c>
      <c r="N567" t="s">
        <v>1818</v>
      </c>
      <c r="O567" t="s">
        <v>886</v>
      </c>
      <c r="P567"/>
      <c r="Q567"/>
      <c r="R567"/>
      <c r="S567"/>
      <c r="T567"/>
      <c r="U567"/>
      <c r="V567"/>
      <c r="W567" t="s">
        <v>150</v>
      </c>
      <c r="X567" t="e">
        <f t="shared" si="26"/>
        <v>#N/A</v>
      </c>
      <c r="Y567"/>
      <c r="Z567"/>
      <c r="AA567"/>
      <c r="AB567" t="s">
        <v>881</v>
      </c>
      <c r="AC567"/>
      <c r="AD567"/>
      <c r="AE567"/>
    </row>
    <row r="568" spans="1:31" x14ac:dyDescent="0.2">
      <c r="A568" s="228"/>
      <c r="B568" t="s">
        <v>100</v>
      </c>
      <c r="C568">
        <v>564</v>
      </c>
      <c r="D568"/>
      <c r="E568"/>
      <c r="F568"/>
      <c r="G568"/>
      <c r="H568"/>
      <c r="I568"/>
      <c r="J568">
        <v>10564</v>
      </c>
      <c r="K568"/>
      <c r="L568">
        <f t="shared" si="27"/>
        <v>36</v>
      </c>
      <c r="M568">
        <f t="shared" si="28"/>
        <v>3</v>
      </c>
      <c r="N568" t="s">
        <v>1819</v>
      </c>
      <c r="O568" t="s">
        <v>886</v>
      </c>
      <c r="P568"/>
      <c r="Q568"/>
      <c r="R568"/>
      <c r="S568"/>
      <c r="T568"/>
      <c r="U568"/>
      <c r="V568"/>
      <c r="W568" t="s">
        <v>150</v>
      </c>
      <c r="X568" t="e">
        <f t="shared" si="26"/>
        <v>#N/A</v>
      </c>
      <c r="Y568"/>
      <c r="Z568"/>
      <c r="AA568"/>
      <c r="AB568" t="s">
        <v>881</v>
      </c>
      <c r="AC568"/>
      <c r="AD568"/>
      <c r="AE568"/>
    </row>
    <row r="569" spans="1:31" x14ac:dyDescent="0.2">
      <c r="A569" s="228"/>
      <c r="B569" t="s">
        <v>100</v>
      </c>
      <c r="C569">
        <v>565</v>
      </c>
      <c r="D569"/>
      <c r="E569"/>
      <c r="F569"/>
      <c r="G569"/>
      <c r="H569"/>
      <c r="I569"/>
      <c r="J569">
        <v>10565</v>
      </c>
      <c r="K569"/>
      <c r="L569">
        <f t="shared" si="27"/>
        <v>36</v>
      </c>
      <c r="M569">
        <f t="shared" si="28"/>
        <v>4</v>
      </c>
      <c r="N569" t="s">
        <v>1820</v>
      </c>
      <c r="O569" t="s">
        <v>886</v>
      </c>
      <c r="P569"/>
      <c r="Q569"/>
      <c r="R569"/>
      <c r="S569"/>
      <c r="T569"/>
      <c r="U569"/>
      <c r="V569"/>
      <c r="W569" t="s">
        <v>150</v>
      </c>
      <c r="X569" t="e">
        <f t="shared" si="26"/>
        <v>#N/A</v>
      </c>
      <c r="Y569"/>
      <c r="Z569"/>
      <c r="AA569"/>
      <c r="AB569" t="s">
        <v>881</v>
      </c>
      <c r="AC569"/>
      <c r="AD569"/>
      <c r="AE569"/>
    </row>
    <row r="570" spans="1:31" x14ac:dyDescent="0.2">
      <c r="A570" s="228"/>
      <c r="B570" t="s">
        <v>100</v>
      </c>
      <c r="C570">
        <v>566</v>
      </c>
      <c r="D570"/>
      <c r="E570"/>
      <c r="F570"/>
      <c r="G570"/>
      <c r="H570"/>
      <c r="I570"/>
      <c r="J570">
        <v>10566</v>
      </c>
      <c r="K570"/>
      <c r="L570">
        <f t="shared" si="27"/>
        <v>36</v>
      </c>
      <c r="M570">
        <f t="shared" si="28"/>
        <v>5</v>
      </c>
      <c r="N570" t="s">
        <v>1821</v>
      </c>
      <c r="O570" t="s">
        <v>886</v>
      </c>
      <c r="P570"/>
      <c r="Q570"/>
      <c r="R570"/>
      <c r="S570"/>
      <c r="T570"/>
      <c r="U570"/>
      <c r="V570"/>
      <c r="W570" t="s">
        <v>150</v>
      </c>
      <c r="X570" t="e">
        <f t="shared" si="26"/>
        <v>#N/A</v>
      </c>
      <c r="Y570"/>
      <c r="Z570"/>
      <c r="AA570"/>
      <c r="AB570" t="s">
        <v>881</v>
      </c>
      <c r="AC570"/>
      <c r="AD570"/>
      <c r="AE570"/>
    </row>
    <row r="571" spans="1:31" x14ac:dyDescent="0.2">
      <c r="A571" s="228"/>
      <c r="B571" t="s">
        <v>100</v>
      </c>
      <c r="C571">
        <v>567</v>
      </c>
      <c r="D571"/>
      <c r="E571"/>
      <c r="F571"/>
      <c r="G571"/>
      <c r="H571"/>
      <c r="I571"/>
      <c r="J571">
        <v>10567</v>
      </c>
      <c r="K571"/>
      <c r="L571">
        <f t="shared" si="27"/>
        <v>36</v>
      </c>
      <c r="M571">
        <f t="shared" si="28"/>
        <v>6</v>
      </c>
      <c r="N571" t="s">
        <v>1822</v>
      </c>
      <c r="O571" t="s">
        <v>886</v>
      </c>
      <c r="P571"/>
      <c r="Q571"/>
      <c r="R571"/>
      <c r="S571"/>
      <c r="T571"/>
      <c r="U571"/>
      <c r="V571"/>
      <c r="W571" t="s">
        <v>150</v>
      </c>
      <c r="X571" t="e">
        <f t="shared" si="26"/>
        <v>#N/A</v>
      </c>
      <c r="Y571"/>
      <c r="Z571"/>
      <c r="AA571"/>
      <c r="AB571" t="s">
        <v>881</v>
      </c>
      <c r="AC571"/>
      <c r="AD571"/>
      <c r="AE571"/>
    </row>
    <row r="572" spans="1:31" x14ac:dyDescent="0.2">
      <c r="A572" s="228"/>
      <c r="B572" t="s">
        <v>100</v>
      </c>
      <c r="C572">
        <v>568</v>
      </c>
      <c r="D572"/>
      <c r="E572"/>
      <c r="F572"/>
      <c r="G572"/>
      <c r="H572"/>
      <c r="I572"/>
      <c r="J572">
        <v>10568</v>
      </c>
      <c r="K572"/>
      <c r="L572">
        <f t="shared" si="27"/>
        <v>36</v>
      </c>
      <c r="M572">
        <f t="shared" si="28"/>
        <v>7</v>
      </c>
      <c r="N572" t="s">
        <v>1823</v>
      </c>
      <c r="O572" t="s">
        <v>886</v>
      </c>
      <c r="P572"/>
      <c r="Q572"/>
      <c r="R572"/>
      <c r="S572"/>
      <c r="T572"/>
      <c r="U572"/>
      <c r="V572"/>
      <c r="W572" t="s">
        <v>150</v>
      </c>
      <c r="X572" t="e">
        <f t="shared" si="26"/>
        <v>#N/A</v>
      </c>
      <c r="Y572"/>
      <c r="Z572"/>
      <c r="AA572"/>
      <c r="AB572" t="s">
        <v>881</v>
      </c>
      <c r="AC572"/>
      <c r="AD572"/>
      <c r="AE572"/>
    </row>
    <row r="573" spans="1:31" x14ac:dyDescent="0.2">
      <c r="A573" s="228"/>
      <c r="B573" t="s">
        <v>100</v>
      </c>
      <c r="C573">
        <v>569</v>
      </c>
      <c r="D573"/>
      <c r="E573"/>
      <c r="F573"/>
      <c r="G573"/>
      <c r="H573"/>
      <c r="I573"/>
      <c r="J573">
        <v>10569</v>
      </c>
      <c r="K573"/>
      <c r="L573">
        <f t="shared" si="27"/>
        <v>36</v>
      </c>
      <c r="M573">
        <f t="shared" si="28"/>
        <v>8</v>
      </c>
      <c r="N573" t="s">
        <v>1808</v>
      </c>
      <c r="O573" t="s">
        <v>886</v>
      </c>
      <c r="P573"/>
      <c r="Q573"/>
      <c r="R573"/>
      <c r="S573"/>
      <c r="T573"/>
      <c r="U573"/>
      <c r="V573"/>
      <c r="W573" t="s">
        <v>150</v>
      </c>
      <c r="X573" t="e">
        <f t="shared" si="26"/>
        <v>#N/A</v>
      </c>
      <c r="Y573"/>
      <c r="Z573"/>
      <c r="AA573"/>
      <c r="AB573" t="s">
        <v>881</v>
      </c>
      <c r="AC573"/>
      <c r="AD573"/>
      <c r="AE573"/>
    </row>
    <row r="574" spans="1:31" x14ac:dyDescent="0.2">
      <c r="A574" s="228"/>
      <c r="B574" t="s">
        <v>100</v>
      </c>
      <c r="C574">
        <v>570</v>
      </c>
      <c r="D574"/>
      <c r="E574"/>
      <c r="F574"/>
      <c r="G574"/>
      <c r="H574"/>
      <c r="I574"/>
      <c r="J574">
        <v>10570</v>
      </c>
      <c r="K574"/>
      <c r="L574">
        <f t="shared" si="27"/>
        <v>36</v>
      </c>
      <c r="M574">
        <f t="shared" si="28"/>
        <v>9</v>
      </c>
      <c r="N574" t="s">
        <v>1809</v>
      </c>
      <c r="O574" t="s">
        <v>886</v>
      </c>
      <c r="P574"/>
      <c r="Q574"/>
      <c r="R574"/>
      <c r="S574"/>
      <c r="T574"/>
      <c r="U574"/>
      <c r="V574"/>
      <c r="W574" t="s">
        <v>150</v>
      </c>
      <c r="X574" t="e">
        <f t="shared" si="26"/>
        <v>#N/A</v>
      </c>
      <c r="Y574"/>
      <c r="Z574"/>
      <c r="AA574"/>
      <c r="AB574" t="s">
        <v>881</v>
      </c>
      <c r="AC574"/>
      <c r="AD574"/>
      <c r="AE574"/>
    </row>
    <row r="575" spans="1:31" x14ac:dyDescent="0.2">
      <c r="A575" s="228"/>
      <c r="B575" t="s">
        <v>100</v>
      </c>
      <c r="C575">
        <v>571</v>
      </c>
      <c r="D575"/>
      <c r="E575"/>
      <c r="F575"/>
      <c r="G575"/>
      <c r="H575"/>
      <c r="I575"/>
      <c r="J575">
        <v>10571</v>
      </c>
      <c r="K575"/>
      <c r="L575">
        <f t="shared" si="27"/>
        <v>36</v>
      </c>
      <c r="M575">
        <f t="shared" si="28"/>
        <v>10</v>
      </c>
      <c r="N575" t="s">
        <v>1810</v>
      </c>
      <c r="O575" t="s">
        <v>886</v>
      </c>
      <c r="P575"/>
      <c r="Q575"/>
      <c r="R575"/>
      <c r="S575"/>
      <c r="T575"/>
      <c r="U575"/>
      <c r="V575"/>
      <c r="W575" t="s">
        <v>150</v>
      </c>
      <c r="X575" t="e">
        <f t="shared" si="26"/>
        <v>#N/A</v>
      </c>
      <c r="Y575"/>
      <c r="Z575"/>
      <c r="AA575"/>
      <c r="AB575" t="s">
        <v>881</v>
      </c>
      <c r="AC575"/>
      <c r="AD575"/>
      <c r="AE575"/>
    </row>
    <row r="576" spans="1:31" x14ac:dyDescent="0.2">
      <c r="A576" s="228"/>
      <c r="B576" t="s">
        <v>100</v>
      </c>
      <c r="C576">
        <v>572</v>
      </c>
      <c r="D576"/>
      <c r="E576"/>
      <c r="F576"/>
      <c r="G576"/>
      <c r="H576"/>
      <c r="I576"/>
      <c r="J576">
        <v>10572</v>
      </c>
      <c r="K576"/>
      <c r="L576">
        <f t="shared" si="27"/>
        <v>36</v>
      </c>
      <c r="M576">
        <f t="shared" si="28"/>
        <v>11</v>
      </c>
      <c r="N576" t="s">
        <v>1811</v>
      </c>
      <c r="O576" t="s">
        <v>886</v>
      </c>
      <c r="P576"/>
      <c r="Q576"/>
      <c r="R576"/>
      <c r="S576"/>
      <c r="T576"/>
      <c r="U576"/>
      <c r="V576"/>
      <c r="W576" t="s">
        <v>150</v>
      </c>
      <c r="X576" t="e">
        <f t="shared" si="26"/>
        <v>#N/A</v>
      </c>
      <c r="Y576"/>
      <c r="Z576"/>
      <c r="AA576"/>
      <c r="AB576" t="s">
        <v>881</v>
      </c>
      <c r="AC576"/>
      <c r="AD576"/>
      <c r="AE576"/>
    </row>
    <row r="577" spans="1:31" x14ac:dyDescent="0.2">
      <c r="A577" s="228"/>
      <c r="B577" t="s">
        <v>100</v>
      </c>
      <c r="C577">
        <v>573</v>
      </c>
      <c r="D577"/>
      <c r="E577"/>
      <c r="F577"/>
      <c r="G577"/>
      <c r="H577"/>
      <c r="I577"/>
      <c r="J577">
        <v>10573</v>
      </c>
      <c r="K577"/>
      <c r="L577">
        <f t="shared" si="27"/>
        <v>36</v>
      </c>
      <c r="M577">
        <f t="shared" si="28"/>
        <v>12</v>
      </c>
      <c r="N577" t="s">
        <v>1812</v>
      </c>
      <c r="O577" t="s">
        <v>886</v>
      </c>
      <c r="P577"/>
      <c r="Q577"/>
      <c r="R577"/>
      <c r="S577"/>
      <c r="T577"/>
      <c r="U577"/>
      <c r="V577"/>
      <c r="W577" t="s">
        <v>150</v>
      </c>
      <c r="X577" t="e">
        <f t="shared" si="26"/>
        <v>#N/A</v>
      </c>
      <c r="Y577"/>
      <c r="Z577"/>
      <c r="AA577"/>
      <c r="AB577" t="s">
        <v>881</v>
      </c>
      <c r="AC577"/>
      <c r="AD577"/>
      <c r="AE577"/>
    </row>
    <row r="578" spans="1:31" x14ac:dyDescent="0.2">
      <c r="A578" s="228"/>
      <c r="B578" t="s">
        <v>100</v>
      </c>
      <c r="C578">
        <v>574</v>
      </c>
      <c r="D578"/>
      <c r="E578"/>
      <c r="F578"/>
      <c r="G578"/>
      <c r="H578"/>
      <c r="I578"/>
      <c r="J578">
        <v>10574</v>
      </c>
      <c r="K578"/>
      <c r="L578">
        <f t="shared" si="27"/>
        <v>36</v>
      </c>
      <c r="M578">
        <f t="shared" si="28"/>
        <v>13</v>
      </c>
      <c r="N578" t="s">
        <v>1813</v>
      </c>
      <c r="O578" t="s">
        <v>886</v>
      </c>
      <c r="P578"/>
      <c r="Q578"/>
      <c r="R578"/>
      <c r="S578"/>
      <c r="T578"/>
      <c r="U578"/>
      <c r="V578"/>
      <c r="W578" t="s">
        <v>150</v>
      </c>
      <c r="X578" t="e">
        <f t="shared" si="26"/>
        <v>#N/A</v>
      </c>
      <c r="Y578"/>
      <c r="Z578"/>
      <c r="AA578"/>
      <c r="AB578" t="s">
        <v>881</v>
      </c>
      <c r="AC578"/>
      <c r="AD578"/>
      <c r="AE578"/>
    </row>
    <row r="579" spans="1:31" x14ac:dyDescent="0.2">
      <c r="A579" s="228"/>
      <c r="B579" t="s">
        <v>100</v>
      </c>
      <c r="C579">
        <v>575</v>
      </c>
      <c r="D579"/>
      <c r="E579"/>
      <c r="F579"/>
      <c r="G579"/>
      <c r="H579"/>
      <c r="I579"/>
      <c r="J579">
        <v>10575</v>
      </c>
      <c r="K579"/>
      <c r="L579">
        <f t="shared" si="27"/>
        <v>36</v>
      </c>
      <c r="M579">
        <f t="shared" si="28"/>
        <v>14</v>
      </c>
      <c r="N579" t="s">
        <v>1814</v>
      </c>
      <c r="O579" t="s">
        <v>886</v>
      </c>
      <c r="P579"/>
      <c r="Q579"/>
      <c r="R579"/>
      <c r="S579"/>
      <c r="T579"/>
      <c r="U579"/>
      <c r="V579"/>
      <c r="W579" t="s">
        <v>150</v>
      </c>
      <c r="X579" t="e">
        <f t="shared" si="26"/>
        <v>#N/A</v>
      </c>
      <c r="Y579"/>
      <c r="Z579"/>
      <c r="AA579"/>
      <c r="AB579" t="s">
        <v>881</v>
      </c>
      <c r="AC579"/>
      <c r="AD579"/>
      <c r="AE579"/>
    </row>
    <row r="580" spans="1:31" x14ac:dyDescent="0.2">
      <c r="A580" s="228"/>
      <c r="B580" t="s">
        <v>100</v>
      </c>
      <c r="C580">
        <v>576</v>
      </c>
      <c r="D580"/>
      <c r="E580"/>
      <c r="F580"/>
      <c r="G580"/>
      <c r="H580"/>
      <c r="I580"/>
      <c r="J580">
        <v>10576</v>
      </c>
      <c r="K580"/>
      <c r="L580">
        <f t="shared" si="27"/>
        <v>36</v>
      </c>
      <c r="M580">
        <f t="shared" si="28"/>
        <v>15</v>
      </c>
      <c r="N580" t="s">
        <v>1815</v>
      </c>
      <c r="O580" t="s">
        <v>886</v>
      </c>
      <c r="P580"/>
      <c r="Q580"/>
      <c r="R580"/>
      <c r="S580"/>
      <c r="T580"/>
      <c r="U580"/>
      <c r="V580"/>
      <c r="W580" t="s">
        <v>150</v>
      </c>
      <c r="X580" t="e">
        <f t="shared" si="26"/>
        <v>#N/A</v>
      </c>
      <c r="Y580"/>
      <c r="Z580"/>
      <c r="AA580"/>
      <c r="AB580" t="s">
        <v>881</v>
      </c>
      <c r="AC580"/>
      <c r="AD580"/>
      <c r="AE580"/>
    </row>
    <row r="581" spans="1:31" x14ac:dyDescent="0.2">
      <c r="A581" s="228"/>
      <c r="B581" t="s">
        <v>100</v>
      </c>
      <c r="C581">
        <v>577</v>
      </c>
      <c r="D581"/>
      <c r="E581"/>
      <c r="F581"/>
      <c r="G581"/>
      <c r="H581"/>
      <c r="I581"/>
      <c r="J581">
        <v>10577</v>
      </c>
      <c r="K581"/>
      <c r="L581">
        <f t="shared" si="27"/>
        <v>37</v>
      </c>
      <c r="M581">
        <f t="shared" si="28"/>
        <v>0</v>
      </c>
      <c r="N581" t="s">
        <v>1832</v>
      </c>
      <c r="O581" t="s">
        <v>886</v>
      </c>
      <c r="P581"/>
      <c r="Q581"/>
      <c r="R581"/>
      <c r="S581"/>
      <c r="T581"/>
      <c r="U581"/>
      <c r="V581"/>
      <c r="W581" t="s">
        <v>150</v>
      </c>
      <c r="X581" t="e">
        <f t="shared" si="26"/>
        <v>#N/A</v>
      </c>
      <c r="Y581"/>
      <c r="Z581"/>
      <c r="AA581"/>
      <c r="AB581" t="s">
        <v>881</v>
      </c>
      <c r="AC581"/>
      <c r="AD581"/>
      <c r="AE581"/>
    </row>
    <row r="582" spans="1:31" x14ac:dyDescent="0.2">
      <c r="A582" s="228"/>
      <c r="B582" t="s">
        <v>100</v>
      </c>
      <c r="C582">
        <v>578</v>
      </c>
      <c r="D582"/>
      <c r="E582"/>
      <c r="F582"/>
      <c r="G582"/>
      <c r="H582"/>
      <c r="I582"/>
      <c r="J582">
        <v>10578</v>
      </c>
      <c r="K582"/>
      <c r="L582">
        <f t="shared" si="27"/>
        <v>37</v>
      </c>
      <c r="M582">
        <f t="shared" si="28"/>
        <v>1</v>
      </c>
      <c r="N582" t="s">
        <v>1833</v>
      </c>
      <c r="O582" t="s">
        <v>886</v>
      </c>
      <c r="P582"/>
      <c r="Q582"/>
      <c r="R582"/>
      <c r="S582"/>
      <c r="T582"/>
      <c r="U582"/>
      <c r="V582"/>
      <c r="W582" t="s">
        <v>150</v>
      </c>
      <c r="X582" t="e">
        <f t="shared" ref="X582:X645" si="29">VLOOKUP(W582,$W$808:$X$838,2,FALSE)</f>
        <v>#N/A</v>
      </c>
      <c r="Y582"/>
      <c r="Z582"/>
      <c r="AA582"/>
      <c r="AB582" t="s">
        <v>881</v>
      </c>
      <c r="AC582"/>
      <c r="AD582"/>
      <c r="AE582"/>
    </row>
    <row r="583" spans="1:31" x14ac:dyDescent="0.2">
      <c r="A583" s="228"/>
      <c r="B583" t="s">
        <v>100</v>
      </c>
      <c r="C583">
        <v>579</v>
      </c>
      <c r="D583"/>
      <c r="E583"/>
      <c r="F583"/>
      <c r="G583"/>
      <c r="H583"/>
      <c r="I583"/>
      <c r="J583">
        <v>10579</v>
      </c>
      <c r="K583"/>
      <c r="L583">
        <f t="shared" si="27"/>
        <v>37</v>
      </c>
      <c r="M583">
        <f t="shared" si="28"/>
        <v>2</v>
      </c>
      <c r="N583" t="s">
        <v>1834</v>
      </c>
      <c r="O583" t="s">
        <v>886</v>
      </c>
      <c r="P583"/>
      <c r="Q583"/>
      <c r="R583"/>
      <c r="S583"/>
      <c r="T583"/>
      <c r="U583"/>
      <c r="V583"/>
      <c r="W583" t="s">
        <v>150</v>
      </c>
      <c r="X583" t="e">
        <f t="shared" si="29"/>
        <v>#N/A</v>
      </c>
      <c r="Y583"/>
      <c r="Z583"/>
      <c r="AA583"/>
      <c r="AB583" t="s">
        <v>881</v>
      </c>
      <c r="AC583"/>
      <c r="AD583"/>
      <c r="AE583"/>
    </row>
    <row r="584" spans="1:31" x14ac:dyDescent="0.2">
      <c r="A584" s="228"/>
      <c r="B584" t="s">
        <v>100</v>
      </c>
      <c r="C584">
        <v>580</v>
      </c>
      <c r="D584"/>
      <c r="E584"/>
      <c r="F584"/>
      <c r="G584"/>
      <c r="H584"/>
      <c r="I584"/>
      <c r="J584">
        <v>10580</v>
      </c>
      <c r="K584"/>
      <c r="L584">
        <f t="shared" si="27"/>
        <v>37</v>
      </c>
      <c r="M584">
        <f t="shared" si="28"/>
        <v>3</v>
      </c>
      <c r="N584" t="s">
        <v>1835</v>
      </c>
      <c r="O584" t="s">
        <v>886</v>
      </c>
      <c r="P584"/>
      <c r="Q584"/>
      <c r="R584"/>
      <c r="S584"/>
      <c r="T584"/>
      <c r="U584"/>
      <c r="V584"/>
      <c r="W584" t="s">
        <v>150</v>
      </c>
      <c r="X584" t="e">
        <f t="shared" si="29"/>
        <v>#N/A</v>
      </c>
      <c r="Y584"/>
      <c r="Z584"/>
      <c r="AA584"/>
      <c r="AB584" t="s">
        <v>881</v>
      </c>
      <c r="AC584"/>
      <c r="AD584"/>
      <c r="AE584"/>
    </row>
    <row r="585" spans="1:31" x14ac:dyDescent="0.2">
      <c r="A585" s="228"/>
      <c r="B585" t="s">
        <v>100</v>
      </c>
      <c r="C585">
        <v>581</v>
      </c>
      <c r="D585"/>
      <c r="E585"/>
      <c r="F585"/>
      <c r="G585"/>
      <c r="H585"/>
      <c r="I585"/>
      <c r="J585">
        <v>10581</v>
      </c>
      <c r="K585"/>
      <c r="L585">
        <f t="shared" si="27"/>
        <v>37</v>
      </c>
      <c r="M585">
        <f t="shared" si="28"/>
        <v>4</v>
      </c>
      <c r="N585" t="s">
        <v>1836</v>
      </c>
      <c r="O585" t="s">
        <v>886</v>
      </c>
      <c r="P585"/>
      <c r="Q585"/>
      <c r="R585"/>
      <c r="S585"/>
      <c r="T585"/>
      <c r="U585"/>
      <c r="V585"/>
      <c r="W585" t="s">
        <v>150</v>
      </c>
      <c r="X585" t="e">
        <f t="shared" si="29"/>
        <v>#N/A</v>
      </c>
      <c r="Y585"/>
      <c r="Z585"/>
      <c r="AA585"/>
      <c r="AB585" t="s">
        <v>881</v>
      </c>
      <c r="AC585"/>
      <c r="AD585"/>
      <c r="AE585"/>
    </row>
    <row r="586" spans="1:31" x14ac:dyDescent="0.2">
      <c r="A586" s="228"/>
      <c r="B586" t="s">
        <v>100</v>
      </c>
      <c r="C586">
        <v>582</v>
      </c>
      <c r="D586"/>
      <c r="E586"/>
      <c r="F586"/>
      <c r="G586"/>
      <c r="H586"/>
      <c r="I586"/>
      <c r="J586">
        <v>10582</v>
      </c>
      <c r="K586"/>
      <c r="L586">
        <f t="shared" si="27"/>
        <v>37</v>
      </c>
      <c r="M586">
        <f t="shared" si="28"/>
        <v>5</v>
      </c>
      <c r="N586" t="s">
        <v>1837</v>
      </c>
      <c r="O586" t="s">
        <v>886</v>
      </c>
      <c r="P586"/>
      <c r="Q586"/>
      <c r="R586"/>
      <c r="S586"/>
      <c r="T586"/>
      <c r="U586"/>
      <c r="V586"/>
      <c r="W586" t="s">
        <v>150</v>
      </c>
      <c r="X586" t="e">
        <f t="shared" si="29"/>
        <v>#N/A</v>
      </c>
      <c r="Y586"/>
      <c r="Z586"/>
      <c r="AA586"/>
      <c r="AB586" t="s">
        <v>881</v>
      </c>
      <c r="AC586"/>
      <c r="AD586"/>
      <c r="AE586"/>
    </row>
    <row r="587" spans="1:31" x14ac:dyDescent="0.2">
      <c r="A587" s="228"/>
      <c r="B587" t="s">
        <v>100</v>
      </c>
      <c r="C587">
        <v>583</v>
      </c>
      <c r="D587"/>
      <c r="E587"/>
      <c r="F587"/>
      <c r="G587"/>
      <c r="H587"/>
      <c r="I587"/>
      <c r="J587">
        <v>10583</v>
      </c>
      <c r="K587"/>
      <c r="L587">
        <f t="shared" si="27"/>
        <v>37</v>
      </c>
      <c r="M587">
        <f t="shared" si="28"/>
        <v>6</v>
      </c>
      <c r="N587" t="s">
        <v>1838</v>
      </c>
      <c r="O587" t="s">
        <v>886</v>
      </c>
      <c r="P587"/>
      <c r="Q587"/>
      <c r="R587"/>
      <c r="S587"/>
      <c r="T587"/>
      <c r="U587"/>
      <c r="V587"/>
      <c r="W587" t="s">
        <v>150</v>
      </c>
      <c r="X587" t="e">
        <f t="shared" si="29"/>
        <v>#N/A</v>
      </c>
      <c r="Y587"/>
      <c r="Z587"/>
      <c r="AA587"/>
      <c r="AB587" t="s">
        <v>881</v>
      </c>
      <c r="AC587"/>
      <c r="AD587"/>
      <c r="AE587"/>
    </row>
    <row r="588" spans="1:31" x14ac:dyDescent="0.2">
      <c r="A588" s="228"/>
      <c r="B588" t="s">
        <v>100</v>
      </c>
      <c r="C588">
        <v>584</v>
      </c>
      <c r="D588"/>
      <c r="E588"/>
      <c r="F588"/>
      <c r="G588"/>
      <c r="H588"/>
      <c r="I588"/>
      <c r="J588">
        <v>10584</v>
      </c>
      <c r="K588"/>
      <c r="L588">
        <f t="shared" si="27"/>
        <v>37</v>
      </c>
      <c r="M588">
        <f t="shared" si="28"/>
        <v>7</v>
      </c>
      <c r="N588" t="s">
        <v>1839</v>
      </c>
      <c r="O588" t="s">
        <v>886</v>
      </c>
      <c r="P588"/>
      <c r="Q588"/>
      <c r="R588"/>
      <c r="S588"/>
      <c r="T588"/>
      <c r="U588"/>
      <c r="V588"/>
      <c r="W588" t="s">
        <v>150</v>
      </c>
      <c r="X588" t="e">
        <f t="shared" si="29"/>
        <v>#N/A</v>
      </c>
      <c r="Y588"/>
      <c r="Z588"/>
      <c r="AA588"/>
      <c r="AB588" t="s">
        <v>881</v>
      </c>
      <c r="AC588"/>
      <c r="AD588"/>
      <c r="AE588"/>
    </row>
    <row r="589" spans="1:31" x14ac:dyDescent="0.2">
      <c r="A589" s="228"/>
      <c r="B589" t="s">
        <v>100</v>
      </c>
      <c r="C589">
        <v>585</v>
      </c>
      <c r="D589"/>
      <c r="E589"/>
      <c r="F589"/>
      <c r="G589"/>
      <c r="H589"/>
      <c r="I589"/>
      <c r="J589">
        <v>10585</v>
      </c>
      <c r="K589"/>
      <c r="L589">
        <f t="shared" si="27"/>
        <v>37</v>
      </c>
      <c r="M589">
        <f t="shared" si="28"/>
        <v>8</v>
      </c>
      <c r="N589" t="s">
        <v>1824</v>
      </c>
      <c r="O589" t="s">
        <v>886</v>
      </c>
      <c r="P589"/>
      <c r="Q589"/>
      <c r="R589"/>
      <c r="S589"/>
      <c r="T589"/>
      <c r="U589"/>
      <c r="V589"/>
      <c r="W589" t="s">
        <v>150</v>
      </c>
      <c r="X589" t="e">
        <f t="shared" si="29"/>
        <v>#N/A</v>
      </c>
      <c r="Y589"/>
      <c r="Z589"/>
      <c r="AA589"/>
      <c r="AB589" t="s">
        <v>881</v>
      </c>
      <c r="AC589"/>
      <c r="AD589"/>
      <c r="AE589"/>
    </row>
    <row r="590" spans="1:31" x14ac:dyDescent="0.2">
      <c r="A590" s="228"/>
      <c r="B590" t="s">
        <v>100</v>
      </c>
      <c r="C590">
        <v>586</v>
      </c>
      <c r="D590"/>
      <c r="E590"/>
      <c r="F590"/>
      <c r="G590"/>
      <c r="H590"/>
      <c r="I590"/>
      <c r="J590">
        <v>10586</v>
      </c>
      <c r="K590"/>
      <c r="L590">
        <f t="shared" si="27"/>
        <v>37</v>
      </c>
      <c r="M590">
        <f t="shared" si="28"/>
        <v>9</v>
      </c>
      <c r="N590" t="s">
        <v>1825</v>
      </c>
      <c r="O590" t="s">
        <v>886</v>
      </c>
      <c r="P590"/>
      <c r="Q590"/>
      <c r="R590"/>
      <c r="S590"/>
      <c r="T590"/>
      <c r="U590"/>
      <c r="V590"/>
      <c r="W590" t="s">
        <v>150</v>
      </c>
      <c r="X590" t="e">
        <f t="shared" si="29"/>
        <v>#N/A</v>
      </c>
      <c r="Y590"/>
      <c r="Z590"/>
      <c r="AA590"/>
      <c r="AB590" t="s">
        <v>881</v>
      </c>
      <c r="AC590"/>
      <c r="AD590"/>
      <c r="AE590"/>
    </row>
    <row r="591" spans="1:31" x14ac:dyDescent="0.2">
      <c r="A591" s="228"/>
      <c r="B591" t="s">
        <v>100</v>
      </c>
      <c r="C591">
        <v>587</v>
      </c>
      <c r="D591"/>
      <c r="E591"/>
      <c r="F591"/>
      <c r="G591"/>
      <c r="H591"/>
      <c r="I591"/>
      <c r="J591">
        <v>10587</v>
      </c>
      <c r="K591"/>
      <c r="L591">
        <f t="shared" si="27"/>
        <v>37</v>
      </c>
      <c r="M591">
        <f t="shared" si="28"/>
        <v>10</v>
      </c>
      <c r="N591" t="s">
        <v>1826</v>
      </c>
      <c r="O591" t="s">
        <v>886</v>
      </c>
      <c r="P591"/>
      <c r="Q591"/>
      <c r="R591"/>
      <c r="S591"/>
      <c r="T591"/>
      <c r="U591"/>
      <c r="V591"/>
      <c r="W591" t="s">
        <v>150</v>
      </c>
      <c r="X591" t="e">
        <f t="shared" si="29"/>
        <v>#N/A</v>
      </c>
      <c r="Y591"/>
      <c r="Z591"/>
      <c r="AA591"/>
      <c r="AB591" t="s">
        <v>881</v>
      </c>
      <c r="AC591"/>
      <c r="AD591"/>
      <c r="AE591"/>
    </row>
    <row r="592" spans="1:31" x14ac:dyDescent="0.2">
      <c r="A592" s="228"/>
      <c r="B592" t="s">
        <v>100</v>
      </c>
      <c r="C592">
        <v>588</v>
      </c>
      <c r="D592"/>
      <c r="E592"/>
      <c r="F592"/>
      <c r="G592"/>
      <c r="H592"/>
      <c r="I592"/>
      <c r="J592">
        <v>10588</v>
      </c>
      <c r="K592"/>
      <c r="L592">
        <f t="shared" si="27"/>
        <v>37</v>
      </c>
      <c r="M592">
        <f t="shared" si="28"/>
        <v>11</v>
      </c>
      <c r="N592" t="s">
        <v>1827</v>
      </c>
      <c r="O592" t="s">
        <v>886</v>
      </c>
      <c r="P592"/>
      <c r="Q592"/>
      <c r="R592"/>
      <c r="S592"/>
      <c r="T592"/>
      <c r="U592"/>
      <c r="V592"/>
      <c r="W592" t="s">
        <v>150</v>
      </c>
      <c r="X592" t="e">
        <f t="shared" si="29"/>
        <v>#N/A</v>
      </c>
      <c r="Y592"/>
      <c r="Z592"/>
      <c r="AA592"/>
      <c r="AB592" t="s">
        <v>881</v>
      </c>
      <c r="AC592"/>
      <c r="AD592"/>
      <c r="AE592"/>
    </row>
    <row r="593" spans="1:31" x14ac:dyDescent="0.2">
      <c r="A593" s="228"/>
      <c r="B593" t="s">
        <v>100</v>
      </c>
      <c r="C593">
        <v>589</v>
      </c>
      <c r="D593"/>
      <c r="E593"/>
      <c r="F593"/>
      <c r="G593"/>
      <c r="H593"/>
      <c r="I593"/>
      <c r="J593">
        <v>10589</v>
      </c>
      <c r="K593"/>
      <c r="L593">
        <f t="shared" si="27"/>
        <v>37</v>
      </c>
      <c r="M593">
        <f t="shared" si="28"/>
        <v>12</v>
      </c>
      <c r="N593" t="s">
        <v>1828</v>
      </c>
      <c r="O593" t="s">
        <v>886</v>
      </c>
      <c r="P593"/>
      <c r="Q593"/>
      <c r="R593"/>
      <c r="S593"/>
      <c r="T593"/>
      <c r="U593"/>
      <c r="V593"/>
      <c r="W593" t="s">
        <v>150</v>
      </c>
      <c r="X593" t="e">
        <f t="shared" si="29"/>
        <v>#N/A</v>
      </c>
      <c r="Y593"/>
      <c r="Z593"/>
      <c r="AA593"/>
      <c r="AB593" t="s">
        <v>881</v>
      </c>
      <c r="AC593"/>
      <c r="AD593"/>
      <c r="AE593"/>
    </row>
    <row r="594" spans="1:31" x14ac:dyDescent="0.2">
      <c r="A594" s="228"/>
      <c r="B594" t="s">
        <v>100</v>
      </c>
      <c r="C594">
        <v>590</v>
      </c>
      <c r="D594"/>
      <c r="E594"/>
      <c r="F594"/>
      <c r="G594"/>
      <c r="H594"/>
      <c r="I594"/>
      <c r="J594">
        <v>10590</v>
      </c>
      <c r="K594"/>
      <c r="L594">
        <f t="shared" si="27"/>
        <v>37</v>
      </c>
      <c r="M594">
        <f t="shared" si="28"/>
        <v>13</v>
      </c>
      <c r="N594" t="s">
        <v>1829</v>
      </c>
      <c r="O594" t="s">
        <v>886</v>
      </c>
      <c r="P594"/>
      <c r="Q594"/>
      <c r="R594"/>
      <c r="S594"/>
      <c r="T594"/>
      <c r="U594"/>
      <c r="V594"/>
      <c r="W594" t="s">
        <v>150</v>
      </c>
      <c r="X594" t="e">
        <f t="shared" si="29"/>
        <v>#N/A</v>
      </c>
      <c r="Y594"/>
      <c r="Z594"/>
      <c r="AA594"/>
      <c r="AB594" t="s">
        <v>881</v>
      </c>
      <c r="AC594"/>
      <c r="AD594"/>
      <c r="AE594"/>
    </row>
    <row r="595" spans="1:31" x14ac:dyDescent="0.2">
      <c r="A595" s="228"/>
      <c r="B595" t="s">
        <v>100</v>
      </c>
      <c r="C595">
        <v>591</v>
      </c>
      <c r="D595"/>
      <c r="E595"/>
      <c r="F595"/>
      <c r="G595"/>
      <c r="H595"/>
      <c r="I595"/>
      <c r="J595">
        <v>10591</v>
      </c>
      <c r="K595"/>
      <c r="L595">
        <f t="shared" si="27"/>
        <v>37</v>
      </c>
      <c r="M595">
        <f t="shared" si="28"/>
        <v>14</v>
      </c>
      <c r="N595" t="s">
        <v>1830</v>
      </c>
      <c r="O595" t="s">
        <v>886</v>
      </c>
      <c r="P595"/>
      <c r="Q595"/>
      <c r="R595"/>
      <c r="S595"/>
      <c r="T595"/>
      <c r="U595"/>
      <c r="V595"/>
      <c r="W595" t="s">
        <v>150</v>
      </c>
      <c r="X595" t="e">
        <f t="shared" si="29"/>
        <v>#N/A</v>
      </c>
      <c r="Y595"/>
      <c r="Z595"/>
      <c r="AA595"/>
      <c r="AB595" t="s">
        <v>881</v>
      </c>
      <c r="AC595"/>
      <c r="AD595"/>
      <c r="AE595"/>
    </row>
    <row r="596" spans="1:31" x14ac:dyDescent="0.2">
      <c r="A596" s="228"/>
      <c r="B596" t="s">
        <v>100</v>
      </c>
      <c r="C596">
        <v>592</v>
      </c>
      <c r="D596"/>
      <c r="E596"/>
      <c r="F596"/>
      <c r="G596"/>
      <c r="H596"/>
      <c r="I596"/>
      <c r="J596">
        <v>10592</v>
      </c>
      <c r="K596"/>
      <c r="L596">
        <f t="shared" si="27"/>
        <v>37</v>
      </c>
      <c r="M596">
        <f t="shared" si="28"/>
        <v>15</v>
      </c>
      <c r="N596" t="s">
        <v>1831</v>
      </c>
      <c r="O596" t="s">
        <v>886</v>
      </c>
      <c r="P596"/>
      <c r="Q596"/>
      <c r="R596"/>
      <c r="S596"/>
      <c r="T596"/>
      <c r="U596"/>
      <c r="V596"/>
      <c r="W596" t="s">
        <v>150</v>
      </c>
      <c r="X596" t="e">
        <f t="shared" si="29"/>
        <v>#N/A</v>
      </c>
      <c r="Y596"/>
      <c r="Z596"/>
      <c r="AA596"/>
      <c r="AB596" t="s">
        <v>881</v>
      </c>
      <c r="AC596"/>
      <c r="AD596"/>
      <c r="AE596"/>
    </row>
    <row r="597" spans="1:31" x14ac:dyDescent="0.2">
      <c r="A597" s="228"/>
      <c r="B597" t="s">
        <v>100</v>
      </c>
      <c r="C597">
        <v>593</v>
      </c>
      <c r="D597"/>
      <c r="E597"/>
      <c r="F597"/>
      <c r="G597"/>
      <c r="H597"/>
      <c r="I597"/>
      <c r="J597">
        <v>10593</v>
      </c>
      <c r="K597"/>
      <c r="L597">
        <f t="shared" si="27"/>
        <v>38</v>
      </c>
      <c r="M597">
        <f t="shared" si="28"/>
        <v>0</v>
      </c>
      <c r="N597" t="s">
        <v>1848</v>
      </c>
      <c r="O597" t="s">
        <v>886</v>
      </c>
      <c r="P597"/>
      <c r="Q597"/>
      <c r="R597"/>
      <c r="S597"/>
      <c r="T597"/>
      <c r="U597"/>
      <c r="V597"/>
      <c r="W597" t="s">
        <v>150</v>
      </c>
      <c r="X597" t="e">
        <f t="shared" si="29"/>
        <v>#N/A</v>
      </c>
      <c r="Y597"/>
      <c r="Z597"/>
      <c r="AA597"/>
      <c r="AB597" t="s">
        <v>881</v>
      </c>
      <c r="AC597"/>
      <c r="AD597"/>
      <c r="AE597"/>
    </row>
    <row r="598" spans="1:31" x14ac:dyDescent="0.2">
      <c r="A598" s="228"/>
      <c r="B598" t="s">
        <v>100</v>
      </c>
      <c r="C598">
        <v>594</v>
      </c>
      <c r="D598"/>
      <c r="E598"/>
      <c r="F598"/>
      <c r="G598"/>
      <c r="H598"/>
      <c r="I598"/>
      <c r="J598">
        <v>10594</v>
      </c>
      <c r="K598"/>
      <c r="L598">
        <f t="shared" ref="L598:L661" si="30">+L582+1</f>
        <v>38</v>
      </c>
      <c r="M598">
        <f t="shared" ref="M598:M661" si="31">M582</f>
        <v>1</v>
      </c>
      <c r="N598" t="s">
        <v>1849</v>
      </c>
      <c r="O598" t="s">
        <v>886</v>
      </c>
      <c r="P598"/>
      <c r="Q598"/>
      <c r="R598"/>
      <c r="S598"/>
      <c r="T598"/>
      <c r="U598"/>
      <c r="V598"/>
      <c r="W598" t="s">
        <v>150</v>
      </c>
      <c r="X598" t="e">
        <f t="shared" si="29"/>
        <v>#N/A</v>
      </c>
      <c r="Y598"/>
      <c r="Z598"/>
      <c r="AA598"/>
      <c r="AB598" t="s">
        <v>881</v>
      </c>
      <c r="AC598"/>
      <c r="AD598"/>
      <c r="AE598"/>
    </row>
    <row r="599" spans="1:31" x14ac:dyDescent="0.2">
      <c r="A599" s="228"/>
      <c r="B599" t="s">
        <v>100</v>
      </c>
      <c r="C599">
        <v>595</v>
      </c>
      <c r="D599"/>
      <c r="E599"/>
      <c r="F599"/>
      <c r="G599"/>
      <c r="H599"/>
      <c r="I599"/>
      <c r="J599">
        <v>10595</v>
      </c>
      <c r="K599"/>
      <c r="L599">
        <f t="shared" si="30"/>
        <v>38</v>
      </c>
      <c r="M599">
        <f t="shared" si="31"/>
        <v>2</v>
      </c>
      <c r="N599" t="s">
        <v>1850</v>
      </c>
      <c r="O599" t="s">
        <v>886</v>
      </c>
      <c r="P599"/>
      <c r="Q599"/>
      <c r="R599"/>
      <c r="S599"/>
      <c r="T599"/>
      <c r="U599"/>
      <c r="V599"/>
      <c r="W599" t="s">
        <v>150</v>
      </c>
      <c r="X599" t="e">
        <f t="shared" si="29"/>
        <v>#N/A</v>
      </c>
      <c r="Y599"/>
      <c r="Z599"/>
      <c r="AA599"/>
      <c r="AB599" t="s">
        <v>881</v>
      </c>
      <c r="AC599"/>
      <c r="AD599"/>
      <c r="AE599"/>
    </row>
    <row r="600" spans="1:31" x14ac:dyDescent="0.2">
      <c r="A600" s="228"/>
      <c r="B600" t="s">
        <v>100</v>
      </c>
      <c r="C600">
        <v>596</v>
      </c>
      <c r="D600"/>
      <c r="E600"/>
      <c r="F600"/>
      <c r="G600"/>
      <c r="H600"/>
      <c r="I600"/>
      <c r="J600">
        <v>10596</v>
      </c>
      <c r="K600"/>
      <c r="L600">
        <f t="shared" si="30"/>
        <v>38</v>
      </c>
      <c r="M600">
        <f t="shared" si="31"/>
        <v>3</v>
      </c>
      <c r="N600" t="s">
        <v>1851</v>
      </c>
      <c r="O600" t="s">
        <v>886</v>
      </c>
      <c r="P600"/>
      <c r="Q600"/>
      <c r="R600"/>
      <c r="S600"/>
      <c r="T600"/>
      <c r="U600"/>
      <c r="V600"/>
      <c r="W600" t="s">
        <v>150</v>
      </c>
      <c r="X600" t="e">
        <f t="shared" si="29"/>
        <v>#N/A</v>
      </c>
      <c r="Y600"/>
      <c r="Z600"/>
      <c r="AA600"/>
      <c r="AB600" t="s">
        <v>881</v>
      </c>
      <c r="AC600"/>
      <c r="AD600"/>
      <c r="AE600"/>
    </row>
    <row r="601" spans="1:31" x14ac:dyDescent="0.2">
      <c r="A601" s="228"/>
      <c r="B601" t="s">
        <v>100</v>
      </c>
      <c r="C601">
        <v>597</v>
      </c>
      <c r="D601"/>
      <c r="E601"/>
      <c r="F601"/>
      <c r="G601"/>
      <c r="H601"/>
      <c r="I601"/>
      <c r="J601">
        <v>10597</v>
      </c>
      <c r="K601"/>
      <c r="L601">
        <f t="shared" si="30"/>
        <v>38</v>
      </c>
      <c r="M601">
        <f t="shared" si="31"/>
        <v>4</v>
      </c>
      <c r="N601" t="s">
        <v>1852</v>
      </c>
      <c r="O601" t="s">
        <v>886</v>
      </c>
      <c r="P601"/>
      <c r="Q601"/>
      <c r="R601"/>
      <c r="S601"/>
      <c r="T601"/>
      <c r="U601"/>
      <c r="V601"/>
      <c r="W601" t="s">
        <v>150</v>
      </c>
      <c r="X601" t="e">
        <f t="shared" si="29"/>
        <v>#N/A</v>
      </c>
      <c r="Y601"/>
      <c r="Z601"/>
      <c r="AA601"/>
      <c r="AB601" t="s">
        <v>881</v>
      </c>
      <c r="AC601"/>
      <c r="AD601"/>
      <c r="AE601"/>
    </row>
    <row r="602" spans="1:31" x14ac:dyDescent="0.2">
      <c r="A602" s="228"/>
      <c r="B602" t="s">
        <v>100</v>
      </c>
      <c r="C602">
        <v>598</v>
      </c>
      <c r="D602"/>
      <c r="E602"/>
      <c r="F602"/>
      <c r="G602"/>
      <c r="H602"/>
      <c r="I602"/>
      <c r="J602">
        <v>10598</v>
      </c>
      <c r="K602"/>
      <c r="L602">
        <f t="shared" si="30"/>
        <v>38</v>
      </c>
      <c r="M602">
        <f t="shared" si="31"/>
        <v>5</v>
      </c>
      <c r="N602" t="s">
        <v>1853</v>
      </c>
      <c r="O602" t="s">
        <v>886</v>
      </c>
      <c r="P602"/>
      <c r="Q602"/>
      <c r="R602"/>
      <c r="S602"/>
      <c r="T602"/>
      <c r="U602"/>
      <c r="V602"/>
      <c r="W602" t="s">
        <v>150</v>
      </c>
      <c r="X602" t="e">
        <f t="shared" si="29"/>
        <v>#N/A</v>
      </c>
      <c r="Y602"/>
      <c r="Z602"/>
      <c r="AA602"/>
      <c r="AB602" t="s">
        <v>881</v>
      </c>
      <c r="AC602"/>
      <c r="AD602"/>
      <c r="AE602"/>
    </row>
    <row r="603" spans="1:31" x14ac:dyDescent="0.2">
      <c r="A603" s="228"/>
      <c r="B603" t="s">
        <v>100</v>
      </c>
      <c r="C603">
        <v>599</v>
      </c>
      <c r="D603"/>
      <c r="E603"/>
      <c r="F603"/>
      <c r="G603"/>
      <c r="H603"/>
      <c r="I603"/>
      <c r="J603">
        <v>10599</v>
      </c>
      <c r="K603"/>
      <c r="L603">
        <f t="shared" si="30"/>
        <v>38</v>
      </c>
      <c r="M603">
        <f t="shared" si="31"/>
        <v>6</v>
      </c>
      <c r="N603" t="s">
        <v>1854</v>
      </c>
      <c r="O603" t="s">
        <v>886</v>
      </c>
      <c r="P603"/>
      <c r="Q603"/>
      <c r="R603"/>
      <c r="S603"/>
      <c r="T603"/>
      <c r="U603"/>
      <c r="V603"/>
      <c r="W603" t="s">
        <v>150</v>
      </c>
      <c r="X603" t="e">
        <f t="shared" si="29"/>
        <v>#N/A</v>
      </c>
      <c r="Y603"/>
      <c r="Z603"/>
      <c r="AA603"/>
      <c r="AB603" t="s">
        <v>881</v>
      </c>
      <c r="AC603"/>
      <c r="AD603"/>
      <c r="AE603"/>
    </row>
    <row r="604" spans="1:31" x14ac:dyDescent="0.2">
      <c r="A604" s="228"/>
      <c r="B604" t="s">
        <v>100</v>
      </c>
      <c r="C604">
        <v>600</v>
      </c>
      <c r="D604"/>
      <c r="E604"/>
      <c r="F604"/>
      <c r="G604"/>
      <c r="H604"/>
      <c r="I604"/>
      <c r="J604">
        <v>10600</v>
      </c>
      <c r="K604"/>
      <c r="L604">
        <f t="shared" si="30"/>
        <v>38</v>
      </c>
      <c r="M604">
        <f t="shared" si="31"/>
        <v>7</v>
      </c>
      <c r="N604" t="s">
        <v>1855</v>
      </c>
      <c r="O604" t="s">
        <v>886</v>
      </c>
      <c r="P604"/>
      <c r="Q604"/>
      <c r="R604"/>
      <c r="S604"/>
      <c r="T604"/>
      <c r="U604"/>
      <c r="V604"/>
      <c r="W604" t="s">
        <v>150</v>
      </c>
      <c r="X604" t="e">
        <f t="shared" si="29"/>
        <v>#N/A</v>
      </c>
      <c r="Y604"/>
      <c r="Z604"/>
      <c r="AA604"/>
      <c r="AB604" t="s">
        <v>881</v>
      </c>
      <c r="AC604"/>
      <c r="AD604"/>
      <c r="AE604"/>
    </row>
    <row r="605" spans="1:31" x14ac:dyDescent="0.2">
      <c r="A605" s="228"/>
      <c r="B605" t="s">
        <v>100</v>
      </c>
      <c r="C605">
        <v>601</v>
      </c>
      <c r="D605"/>
      <c r="E605"/>
      <c r="F605"/>
      <c r="G605"/>
      <c r="H605"/>
      <c r="I605"/>
      <c r="J605">
        <v>10601</v>
      </c>
      <c r="K605"/>
      <c r="L605">
        <f t="shared" si="30"/>
        <v>38</v>
      </c>
      <c r="M605">
        <f t="shared" si="31"/>
        <v>8</v>
      </c>
      <c r="N605" t="s">
        <v>1840</v>
      </c>
      <c r="O605" t="s">
        <v>886</v>
      </c>
      <c r="P605"/>
      <c r="Q605"/>
      <c r="R605"/>
      <c r="S605"/>
      <c r="T605"/>
      <c r="U605"/>
      <c r="V605"/>
      <c r="W605" t="s">
        <v>150</v>
      </c>
      <c r="X605" t="e">
        <f t="shared" si="29"/>
        <v>#N/A</v>
      </c>
      <c r="Y605"/>
      <c r="Z605"/>
      <c r="AA605"/>
      <c r="AB605" t="s">
        <v>881</v>
      </c>
      <c r="AC605"/>
      <c r="AD605"/>
      <c r="AE605"/>
    </row>
    <row r="606" spans="1:31" x14ac:dyDescent="0.2">
      <c r="A606" s="228"/>
      <c r="B606" t="s">
        <v>100</v>
      </c>
      <c r="C606">
        <v>602</v>
      </c>
      <c r="D606"/>
      <c r="E606"/>
      <c r="F606"/>
      <c r="G606"/>
      <c r="H606"/>
      <c r="I606"/>
      <c r="J606">
        <v>10602</v>
      </c>
      <c r="K606"/>
      <c r="L606">
        <f t="shared" si="30"/>
        <v>38</v>
      </c>
      <c r="M606">
        <f t="shared" si="31"/>
        <v>9</v>
      </c>
      <c r="N606" t="s">
        <v>1841</v>
      </c>
      <c r="O606" t="s">
        <v>886</v>
      </c>
      <c r="P606"/>
      <c r="Q606"/>
      <c r="R606"/>
      <c r="S606"/>
      <c r="T606"/>
      <c r="U606"/>
      <c r="V606"/>
      <c r="W606" t="s">
        <v>150</v>
      </c>
      <c r="X606" t="e">
        <f t="shared" si="29"/>
        <v>#N/A</v>
      </c>
      <c r="Y606"/>
      <c r="Z606"/>
      <c r="AA606"/>
      <c r="AB606" t="s">
        <v>881</v>
      </c>
      <c r="AC606"/>
      <c r="AD606"/>
      <c r="AE606"/>
    </row>
    <row r="607" spans="1:31" x14ac:dyDescent="0.2">
      <c r="A607" s="228"/>
      <c r="B607" t="s">
        <v>100</v>
      </c>
      <c r="C607">
        <v>603</v>
      </c>
      <c r="D607"/>
      <c r="E607"/>
      <c r="F607"/>
      <c r="G607"/>
      <c r="H607"/>
      <c r="I607"/>
      <c r="J607">
        <v>10603</v>
      </c>
      <c r="K607"/>
      <c r="L607">
        <f t="shared" si="30"/>
        <v>38</v>
      </c>
      <c r="M607">
        <f t="shared" si="31"/>
        <v>10</v>
      </c>
      <c r="N607" t="s">
        <v>1842</v>
      </c>
      <c r="O607" t="s">
        <v>886</v>
      </c>
      <c r="P607"/>
      <c r="Q607"/>
      <c r="R607"/>
      <c r="S607"/>
      <c r="T607"/>
      <c r="U607"/>
      <c r="V607"/>
      <c r="W607" t="s">
        <v>150</v>
      </c>
      <c r="X607" t="e">
        <f t="shared" si="29"/>
        <v>#N/A</v>
      </c>
      <c r="Y607"/>
      <c r="Z607"/>
      <c r="AA607"/>
      <c r="AB607" t="s">
        <v>881</v>
      </c>
      <c r="AC607"/>
      <c r="AD607"/>
      <c r="AE607"/>
    </row>
    <row r="608" spans="1:31" x14ac:dyDescent="0.2">
      <c r="A608" s="228"/>
      <c r="B608" t="s">
        <v>100</v>
      </c>
      <c r="C608">
        <v>604</v>
      </c>
      <c r="D608"/>
      <c r="E608"/>
      <c r="F608"/>
      <c r="G608"/>
      <c r="H608"/>
      <c r="I608"/>
      <c r="J608">
        <v>10604</v>
      </c>
      <c r="K608"/>
      <c r="L608">
        <f t="shared" si="30"/>
        <v>38</v>
      </c>
      <c r="M608">
        <f t="shared" si="31"/>
        <v>11</v>
      </c>
      <c r="N608" t="s">
        <v>1843</v>
      </c>
      <c r="O608" t="s">
        <v>886</v>
      </c>
      <c r="P608"/>
      <c r="Q608"/>
      <c r="R608"/>
      <c r="S608"/>
      <c r="T608"/>
      <c r="U608"/>
      <c r="V608"/>
      <c r="W608" t="s">
        <v>150</v>
      </c>
      <c r="X608" t="e">
        <f t="shared" si="29"/>
        <v>#N/A</v>
      </c>
      <c r="Y608"/>
      <c r="Z608"/>
      <c r="AA608"/>
      <c r="AB608" t="s">
        <v>881</v>
      </c>
      <c r="AC608"/>
      <c r="AD608"/>
      <c r="AE608"/>
    </row>
    <row r="609" spans="1:31" x14ac:dyDescent="0.2">
      <c r="A609" s="228"/>
      <c r="B609" t="s">
        <v>100</v>
      </c>
      <c r="C609">
        <v>605</v>
      </c>
      <c r="D609"/>
      <c r="E609"/>
      <c r="F609"/>
      <c r="G609"/>
      <c r="H609"/>
      <c r="I609"/>
      <c r="J609">
        <v>10605</v>
      </c>
      <c r="K609"/>
      <c r="L609">
        <f t="shared" si="30"/>
        <v>38</v>
      </c>
      <c r="M609">
        <f t="shared" si="31"/>
        <v>12</v>
      </c>
      <c r="N609" t="s">
        <v>1844</v>
      </c>
      <c r="O609" t="s">
        <v>886</v>
      </c>
      <c r="P609"/>
      <c r="Q609"/>
      <c r="R609"/>
      <c r="S609"/>
      <c r="T609"/>
      <c r="U609"/>
      <c r="V609"/>
      <c r="W609" t="s">
        <v>150</v>
      </c>
      <c r="X609" t="e">
        <f t="shared" si="29"/>
        <v>#N/A</v>
      </c>
      <c r="Y609"/>
      <c r="Z609"/>
      <c r="AA609"/>
      <c r="AB609" t="s">
        <v>881</v>
      </c>
      <c r="AC609"/>
      <c r="AD609"/>
      <c r="AE609"/>
    </row>
    <row r="610" spans="1:31" x14ac:dyDescent="0.2">
      <c r="A610" s="228"/>
      <c r="B610" t="s">
        <v>100</v>
      </c>
      <c r="C610">
        <v>606</v>
      </c>
      <c r="D610"/>
      <c r="E610"/>
      <c r="F610"/>
      <c r="G610"/>
      <c r="H610"/>
      <c r="I610"/>
      <c r="J610">
        <v>10606</v>
      </c>
      <c r="K610"/>
      <c r="L610">
        <f t="shared" si="30"/>
        <v>38</v>
      </c>
      <c r="M610">
        <f t="shared" si="31"/>
        <v>13</v>
      </c>
      <c r="N610" t="s">
        <v>1845</v>
      </c>
      <c r="O610" t="s">
        <v>886</v>
      </c>
      <c r="P610"/>
      <c r="Q610"/>
      <c r="R610"/>
      <c r="S610"/>
      <c r="T610"/>
      <c r="U610"/>
      <c r="V610"/>
      <c r="W610" t="s">
        <v>150</v>
      </c>
      <c r="X610" t="e">
        <f t="shared" si="29"/>
        <v>#N/A</v>
      </c>
      <c r="Y610"/>
      <c r="Z610"/>
      <c r="AA610"/>
      <c r="AB610" t="s">
        <v>881</v>
      </c>
      <c r="AC610"/>
      <c r="AD610"/>
      <c r="AE610"/>
    </row>
    <row r="611" spans="1:31" x14ac:dyDescent="0.2">
      <c r="A611" s="228"/>
      <c r="B611" t="s">
        <v>100</v>
      </c>
      <c r="C611">
        <v>607</v>
      </c>
      <c r="D611"/>
      <c r="E611"/>
      <c r="F611"/>
      <c r="G611"/>
      <c r="H611"/>
      <c r="I611"/>
      <c r="J611">
        <v>10607</v>
      </c>
      <c r="K611"/>
      <c r="L611">
        <f t="shared" si="30"/>
        <v>38</v>
      </c>
      <c r="M611">
        <f t="shared" si="31"/>
        <v>14</v>
      </c>
      <c r="N611" t="s">
        <v>1846</v>
      </c>
      <c r="O611" t="s">
        <v>886</v>
      </c>
      <c r="P611"/>
      <c r="Q611"/>
      <c r="R611"/>
      <c r="S611"/>
      <c r="T611"/>
      <c r="U611"/>
      <c r="V611"/>
      <c r="W611" t="s">
        <v>150</v>
      </c>
      <c r="X611" t="e">
        <f t="shared" si="29"/>
        <v>#N/A</v>
      </c>
      <c r="Y611"/>
      <c r="Z611"/>
      <c r="AA611"/>
      <c r="AB611" t="s">
        <v>881</v>
      </c>
      <c r="AC611"/>
      <c r="AD611"/>
      <c r="AE611"/>
    </row>
    <row r="612" spans="1:31" x14ac:dyDescent="0.2">
      <c r="A612" s="228"/>
      <c r="B612" t="s">
        <v>100</v>
      </c>
      <c r="C612">
        <v>608</v>
      </c>
      <c r="D612"/>
      <c r="E612"/>
      <c r="F612"/>
      <c r="G612"/>
      <c r="H612"/>
      <c r="I612"/>
      <c r="J612">
        <v>10608</v>
      </c>
      <c r="K612"/>
      <c r="L612">
        <f t="shared" si="30"/>
        <v>38</v>
      </c>
      <c r="M612">
        <f t="shared" si="31"/>
        <v>15</v>
      </c>
      <c r="N612" t="s">
        <v>1847</v>
      </c>
      <c r="O612" t="s">
        <v>886</v>
      </c>
      <c r="P612"/>
      <c r="Q612"/>
      <c r="R612"/>
      <c r="S612"/>
      <c r="T612"/>
      <c r="U612"/>
      <c r="V612"/>
      <c r="W612" t="s">
        <v>150</v>
      </c>
      <c r="X612" t="e">
        <f t="shared" si="29"/>
        <v>#N/A</v>
      </c>
      <c r="Y612"/>
      <c r="Z612"/>
      <c r="AA612"/>
      <c r="AB612" t="s">
        <v>881</v>
      </c>
      <c r="AC612"/>
      <c r="AD612"/>
      <c r="AE612"/>
    </row>
    <row r="613" spans="1:31" x14ac:dyDescent="0.2">
      <c r="A613" s="228"/>
      <c r="B613" t="s">
        <v>100</v>
      </c>
      <c r="C613">
        <v>609</v>
      </c>
      <c r="D613"/>
      <c r="E613"/>
      <c r="F613"/>
      <c r="G613"/>
      <c r="H613"/>
      <c r="I613"/>
      <c r="J613">
        <v>10609</v>
      </c>
      <c r="K613"/>
      <c r="L613">
        <f t="shared" si="30"/>
        <v>39</v>
      </c>
      <c r="M613">
        <f t="shared" si="31"/>
        <v>0</v>
      </c>
      <c r="N613" t="s">
        <v>1864</v>
      </c>
      <c r="O613" t="s">
        <v>886</v>
      </c>
      <c r="P613"/>
      <c r="Q613"/>
      <c r="R613"/>
      <c r="S613"/>
      <c r="T613"/>
      <c r="U613"/>
      <c r="V613"/>
      <c r="W613" t="s">
        <v>150</v>
      </c>
      <c r="X613" t="e">
        <f t="shared" si="29"/>
        <v>#N/A</v>
      </c>
      <c r="Y613"/>
      <c r="Z613"/>
      <c r="AA613"/>
      <c r="AB613" t="s">
        <v>881</v>
      </c>
      <c r="AC613"/>
      <c r="AD613"/>
      <c r="AE613"/>
    </row>
    <row r="614" spans="1:31" x14ac:dyDescent="0.2">
      <c r="A614" s="228"/>
      <c r="B614" t="s">
        <v>100</v>
      </c>
      <c r="C614">
        <v>610</v>
      </c>
      <c r="D614"/>
      <c r="E614"/>
      <c r="F614"/>
      <c r="G614"/>
      <c r="H614"/>
      <c r="I614"/>
      <c r="J614">
        <v>10610</v>
      </c>
      <c r="K614"/>
      <c r="L614">
        <f t="shared" si="30"/>
        <v>39</v>
      </c>
      <c r="M614">
        <f t="shared" si="31"/>
        <v>1</v>
      </c>
      <c r="N614" t="s">
        <v>1865</v>
      </c>
      <c r="O614" t="s">
        <v>886</v>
      </c>
      <c r="P614"/>
      <c r="Q614"/>
      <c r="R614"/>
      <c r="S614"/>
      <c r="T614"/>
      <c r="U614"/>
      <c r="V614"/>
      <c r="W614" t="s">
        <v>150</v>
      </c>
      <c r="X614" t="e">
        <f t="shared" si="29"/>
        <v>#N/A</v>
      </c>
      <c r="Y614"/>
      <c r="Z614"/>
      <c r="AA614"/>
      <c r="AB614" t="s">
        <v>881</v>
      </c>
      <c r="AC614"/>
      <c r="AD614"/>
      <c r="AE614"/>
    </row>
    <row r="615" spans="1:31" x14ac:dyDescent="0.2">
      <c r="A615" s="228"/>
      <c r="B615" t="s">
        <v>100</v>
      </c>
      <c r="C615">
        <v>611</v>
      </c>
      <c r="D615"/>
      <c r="E615"/>
      <c r="F615"/>
      <c r="G615"/>
      <c r="H615"/>
      <c r="I615"/>
      <c r="J615">
        <v>10611</v>
      </c>
      <c r="K615"/>
      <c r="L615">
        <f t="shared" si="30"/>
        <v>39</v>
      </c>
      <c r="M615">
        <f t="shared" si="31"/>
        <v>2</v>
      </c>
      <c r="N615" t="s">
        <v>1866</v>
      </c>
      <c r="O615" t="s">
        <v>886</v>
      </c>
      <c r="P615"/>
      <c r="Q615"/>
      <c r="R615"/>
      <c r="S615"/>
      <c r="T615"/>
      <c r="U615"/>
      <c r="V615"/>
      <c r="W615" t="s">
        <v>150</v>
      </c>
      <c r="X615" t="e">
        <f t="shared" si="29"/>
        <v>#N/A</v>
      </c>
      <c r="Y615"/>
      <c r="Z615"/>
      <c r="AA615"/>
      <c r="AB615" t="s">
        <v>881</v>
      </c>
      <c r="AC615"/>
      <c r="AD615"/>
      <c r="AE615"/>
    </row>
    <row r="616" spans="1:31" x14ac:dyDescent="0.2">
      <c r="A616" s="228"/>
      <c r="B616" t="s">
        <v>100</v>
      </c>
      <c r="C616">
        <v>612</v>
      </c>
      <c r="D616"/>
      <c r="E616"/>
      <c r="F616"/>
      <c r="G616"/>
      <c r="H616"/>
      <c r="I616"/>
      <c r="J616">
        <v>10612</v>
      </c>
      <c r="K616"/>
      <c r="L616">
        <f t="shared" si="30"/>
        <v>39</v>
      </c>
      <c r="M616">
        <f t="shared" si="31"/>
        <v>3</v>
      </c>
      <c r="N616" t="s">
        <v>1867</v>
      </c>
      <c r="O616" t="s">
        <v>886</v>
      </c>
      <c r="P616"/>
      <c r="Q616"/>
      <c r="R616"/>
      <c r="S616"/>
      <c r="T616"/>
      <c r="U616"/>
      <c r="V616"/>
      <c r="W616" t="s">
        <v>150</v>
      </c>
      <c r="X616" t="e">
        <f t="shared" si="29"/>
        <v>#N/A</v>
      </c>
      <c r="Y616"/>
      <c r="Z616"/>
      <c r="AA616"/>
      <c r="AB616" t="s">
        <v>881</v>
      </c>
      <c r="AC616"/>
      <c r="AD616"/>
      <c r="AE616"/>
    </row>
    <row r="617" spans="1:31" x14ac:dyDescent="0.2">
      <c r="A617" s="228"/>
      <c r="B617" t="s">
        <v>100</v>
      </c>
      <c r="C617">
        <v>613</v>
      </c>
      <c r="D617"/>
      <c r="E617"/>
      <c r="F617"/>
      <c r="G617"/>
      <c r="H617"/>
      <c r="I617"/>
      <c r="J617">
        <v>10613</v>
      </c>
      <c r="K617"/>
      <c r="L617">
        <f t="shared" si="30"/>
        <v>39</v>
      </c>
      <c r="M617">
        <f t="shared" si="31"/>
        <v>4</v>
      </c>
      <c r="N617" t="s">
        <v>1868</v>
      </c>
      <c r="O617" t="s">
        <v>886</v>
      </c>
      <c r="P617"/>
      <c r="Q617"/>
      <c r="R617"/>
      <c r="S617"/>
      <c r="T617"/>
      <c r="U617"/>
      <c r="V617"/>
      <c r="W617" t="s">
        <v>150</v>
      </c>
      <c r="X617" t="e">
        <f t="shared" si="29"/>
        <v>#N/A</v>
      </c>
      <c r="Y617"/>
      <c r="Z617"/>
      <c r="AA617"/>
      <c r="AB617" t="s">
        <v>881</v>
      </c>
      <c r="AC617"/>
      <c r="AD617"/>
      <c r="AE617"/>
    </row>
    <row r="618" spans="1:31" x14ac:dyDescent="0.2">
      <c r="A618" s="228"/>
      <c r="B618" t="s">
        <v>100</v>
      </c>
      <c r="C618">
        <v>614</v>
      </c>
      <c r="D618"/>
      <c r="E618"/>
      <c r="F618"/>
      <c r="G618"/>
      <c r="H618"/>
      <c r="I618"/>
      <c r="J618">
        <v>10614</v>
      </c>
      <c r="K618"/>
      <c r="L618">
        <f t="shared" si="30"/>
        <v>39</v>
      </c>
      <c r="M618">
        <f t="shared" si="31"/>
        <v>5</v>
      </c>
      <c r="N618" t="s">
        <v>1869</v>
      </c>
      <c r="O618" t="s">
        <v>886</v>
      </c>
      <c r="P618"/>
      <c r="Q618"/>
      <c r="R618"/>
      <c r="S618"/>
      <c r="T618"/>
      <c r="U618"/>
      <c r="V618"/>
      <c r="W618" t="s">
        <v>150</v>
      </c>
      <c r="X618" t="e">
        <f t="shared" si="29"/>
        <v>#N/A</v>
      </c>
      <c r="Y618"/>
      <c r="Z618"/>
      <c r="AA618"/>
      <c r="AB618" t="s">
        <v>881</v>
      </c>
      <c r="AC618"/>
      <c r="AD618"/>
      <c r="AE618"/>
    </row>
    <row r="619" spans="1:31" x14ac:dyDescent="0.2">
      <c r="A619" s="228"/>
      <c r="B619" t="s">
        <v>100</v>
      </c>
      <c r="C619">
        <v>615</v>
      </c>
      <c r="D619"/>
      <c r="E619"/>
      <c r="F619"/>
      <c r="G619"/>
      <c r="H619"/>
      <c r="I619"/>
      <c r="J619">
        <v>10615</v>
      </c>
      <c r="K619"/>
      <c r="L619">
        <f t="shared" si="30"/>
        <v>39</v>
      </c>
      <c r="M619">
        <f t="shared" si="31"/>
        <v>6</v>
      </c>
      <c r="N619" t="s">
        <v>1870</v>
      </c>
      <c r="O619" t="s">
        <v>886</v>
      </c>
      <c r="P619"/>
      <c r="Q619"/>
      <c r="R619"/>
      <c r="S619"/>
      <c r="T619"/>
      <c r="U619"/>
      <c r="V619"/>
      <c r="W619" t="s">
        <v>150</v>
      </c>
      <c r="X619" t="e">
        <f t="shared" si="29"/>
        <v>#N/A</v>
      </c>
      <c r="Y619"/>
      <c r="Z619"/>
      <c r="AA619"/>
      <c r="AB619" t="s">
        <v>881</v>
      </c>
      <c r="AC619"/>
      <c r="AD619"/>
      <c r="AE619"/>
    </row>
    <row r="620" spans="1:31" x14ac:dyDescent="0.2">
      <c r="A620" s="228"/>
      <c r="B620" t="s">
        <v>100</v>
      </c>
      <c r="C620">
        <v>616</v>
      </c>
      <c r="D620"/>
      <c r="E620"/>
      <c r="F620"/>
      <c r="G620"/>
      <c r="H620"/>
      <c r="I620"/>
      <c r="J620">
        <v>10616</v>
      </c>
      <c r="K620"/>
      <c r="L620">
        <f t="shared" si="30"/>
        <v>39</v>
      </c>
      <c r="M620">
        <f t="shared" si="31"/>
        <v>7</v>
      </c>
      <c r="N620" t="s">
        <v>1871</v>
      </c>
      <c r="O620" t="s">
        <v>886</v>
      </c>
      <c r="P620"/>
      <c r="Q620"/>
      <c r="R620"/>
      <c r="S620"/>
      <c r="T620"/>
      <c r="U620"/>
      <c r="V620"/>
      <c r="W620" t="s">
        <v>150</v>
      </c>
      <c r="X620" t="e">
        <f t="shared" si="29"/>
        <v>#N/A</v>
      </c>
      <c r="Y620"/>
      <c r="Z620"/>
      <c r="AA620"/>
      <c r="AB620" t="s">
        <v>881</v>
      </c>
      <c r="AC620"/>
      <c r="AD620"/>
      <c r="AE620"/>
    </row>
    <row r="621" spans="1:31" x14ac:dyDescent="0.2">
      <c r="A621" s="228"/>
      <c r="B621" t="s">
        <v>100</v>
      </c>
      <c r="C621">
        <v>617</v>
      </c>
      <c r="D621"/>
      <c r="E621"/>
      <c r="F621"/>
      <c r="G621"/>
      <c r="H621"/>
      <c r="I621"/>
      <c r="J621">
        <v>10617</v>
      </c>
      <c r="K621"/>
      <c r="L621">
        <f t="shared" si="30"/>
        <v>39</v>
      </c>
      <c r="M621">
        <f t="shared" si="31"/>
        <v>8</v>
      </c>
      <c r="N621" t="s">
        <v>1856</v>
      </c>
      <c r="O621" t="s">
        <v>886</v>
      </c>
      <c r="P621"/>
      <c r="Q621"/>
      <c r="R621"/>
      <c r="S621"/>
      <c r="T621"/>
      <c r="U621"/>
      <c r="V621"/>
      <c r="W621" t="s">
        <v>150</v>
      </c>
      <c r="X621" t="e">
        <f t="shared" si="29"/>
        <v>#N/A</v>
      </c>
      <c r="Y621"/>
      <c r="Z621"/>
      <c r="AA621"/>
      <c r="AB621" t="s">
        <v>881</v>
      </c>
      <c r="AC621"/>
      <c r="AD621"/>
      <c r="AE621"/>
    </row>
    <row r="622" spans="1:31" x14ac:dyDescent="0.2">
      <c r="A622" s="228"/>
      <c r="B622" t="s">
        <v>100</v>
      </c>
      <c r="C622">
        <v>618</v>
      </c>
      <c r="D622"/>
      <c r="E622"/>
      <c r="F622"/>
      <c r="G622"/>
      <c r="H622"/>
      <c r="I622"/>
      <c r="J622">
        <v>10618</v>
      </c>
      <c r="K622"/>
      <c r="L622">
        <f t="shared" si="30"/>
        <v>39</v>
      </c>
      <c r="M622">
        <f t="shared" si="31"/>
        <v>9</v>
      </c>
      <c r="N622" t="s">
        <v>1857</v>
      </c>
      <c r="O622" t="s">
        <v>886</v>
      </c>
      <c r="P622"/>
      <c r="Q622"/>
      <c r="R622"/>
      <c r="S622"/>
      <c r="T622"/>
      <c r="U622"/>
      <c r="V622"/>
      <c r="W622" t="s">
        <v>150</v>
      </c>
      <c r="X622" t="e">
        <f t="shared" si="29"/>
        <v>#N/A</v>
      </c>
      <c r="Y622"/>
      <c r="Z622"/>
      <c r="AA622"/>
      <c r="AB622" t="s">
        <v>881</v>
      </c>
      <c r="AC622"/>
      <c r="AD622"/>
      <c r="AE622"/>
    </row>
    <row r="623" spans="1:31" x14ac:dyDescent="0.2">
      <c r="A623" s="228"/>
      <c r="B623" t="s">
        <v>100</v>
      </c>
      <c r="C623">
        <v>619</v>
      </c>
      <c r="D623"/>
      <c r="E623"/>
      <c r="F623"/>
      <c r="G623"/>
      <c r="H623"/>
      <c r="I623"/>
      <c r="J623">
        <v>10619</v>
      </c>
      <c r="K623"/>
      <c r="L623">
        <f t="shared" si="30"/>
        <v>39</v>
      </c>
      <c r="M623">
        <f t="shared" si="31"/>
        <v>10</v>
      </c>
      <c r="N623" t="s">
        <v>1858</v>
      </c>
      <c r="O623" t="s">
        <v>886</v>
      </c>
      <c r="P623"/>
      <c r="Q623"/>
      <c r="R623"/>
      <c r="S623"/>
      <c r="T623"/>
      <c r="U623"/>
      <c r="V623"/>
      <c r="W623" t="s">
        <v>150</v>
      </c>
      <c r="X623" t="e">
        <f t="shared" si="29"/>
        <v>#N/A</v>
      </c>
      <c r="Y623"/>
      <c r="Z623"/>
      <c r="AA623"/>
      <c r="AB623" t="s">
        <v>881</v>
      </c>
      <c r="AC623"/>
      <c r="AD623"/>
      <c r="AE623"/>
    </row>
    <row r="624" spans="1:31" x14ac:dyDescent="0.2">
      <c r="A624" s="228"/>
      <c r="B624" t="s">
        <v>100</v>
      </c>
      <c r="C624">
        <v>620</v>
      </c>
      <c r="D624"/>
      <c r="E624"/>
      <c r="F624"/>
      <c r="G624"/>
      <c r="H624"/>
      <c r="I624"/>
      <c r="J624">
        <v>10620</v>
      </c>
      <c r="K624"/>
      <c r="L624">
        <f t="shared" si="30"/>
        <v>39</v>
      </c>
      <c r="M624">
        <f t="shared" si="31"/>
        <v>11</v>
      </c>
      <c r="N624" t="s">
        <v>1859</v>
      </c>
      <c r="O624" t="s">
        <v>886</v>
      </c>
      <c r="P624"/>
      <c r="Q624"/>
      <c r="R624"/>
      <c r="S624"/>
      <c r="T624"/>
      <c r="U624"/>
      <c r="V624"/>
      <c r="W624" t="s">
        <v>150</v>
      </c>
      <c r="X624" t="e">
        <f t="shared" si="29"/>
        <v>#N/A</v>
      </c>
      <c r="Y624"/>
      <c r="Z624"/>
      <c r="AA624"/>
      <c r="AB624" t="s">
        <v>881</v>
      </c>
      <c r="AC624"/>
      <c r="AD624"/>
      <c r="AE624"/>
    </row>
    <row r="625" spans="1:31" x14ac:dyDescent="0.2">
      <c r="A625" s="228"/>
      <c r="B625" t="s">
        <v>100</v>
      </c>
      <c r="C625">
        <v>621</v>
      </c>
      <c r="D625"/>
      <c r="E625"/>
      <c r="F625"/>
      <c r="G625"/>
      <c r="H625"/>
      <c r="I625"/>
      <c r="J625">
        <v>10621</v>
      </c>
      <c r="K625"/>
      <c r="L625">
        <f t="shared" si="30"/>
        <v>39</v>
      </c>
      <c r="M625">
        <f t="shared" si="31"/>
        <v>12</v>
      </c>
      <c r="N625" t="s">
        <v>1860</v>
      </c>
      <c r="O625" t="s">
        <v>886</v>
      </c>
      <c r="P625"/>
      <c r="Q625"/>
      <c r="R625"/>
      <c r="S625"/>
      <c r="T625"/>
      <c r="U625"/>
      <c r="V625"/>
      <c r="W625" t="s">
        <v>150</v>
      </c>
      <c r="X625" t="e">
        <f t="shared" si="29"/>
        <v>#N/A</v>
      </c>
      <c r="Y625"/>
      <c r="Z625"/>
      <c r="AA625"/>
      <c r="AB625" t="s">
        <v>881</v>
      </c>
      <c r="AC625"/>
      <c r="AD625"/>
      <c r="AE625"/>
    </row>
    <row r="626" spans="1:31" x14ac:dyDescent="0.2">
      <c r="A626" s="228"/>
      <c r="B626" t="s">
        <v>100</v>
      </c>
      <c r="C626">
        <v>622</v>
      </c>
      <c r="D626"/>
      <c r="E626"/>
      <c r="F626"/>
      <c r="G626"/>
      <c r="H626"/>
      <c r="I626"/>
      <c r="J626">
        <v>10622</v>
      </c>
      <c r="K626"/>
      <c r="L626">
        <f t="shared" si="30"/>
        <v>39</v>
      </c>
      <c r="M626">
        <f t="shared" si="31"/>
        <v>13</v>
      </c>
      <c r="N626" t="s">
        <v>1861</v>
      </c>
      <c r="O626" t="s">
        <v>886</v>
      </c>
      <c r="P626"/>
      <c r="Q626"/>
      <c r="R626"/>
      <c r="S626"/>
      <c r="T626"/>
      <c r="U626"/>
      <c r="V626"/>
      <c r="W626" t="s">
        <v>150</v>
      </c>
      <c r="X626" t="e">
        <f t="shared" si="29"/>
        <v>#N/A</v>
      </c>
      <c r="Y626"/>
      <c r="Z626"/>
      <c r="AA626"/>
      <c r="AB626" t="s">
        <v>881</v>
      </c>
      <c r="AC626"/>
      <c r="AD626"/>
      <c r="AE626"/>
    </row>
    <row r="627" spans="1:31" x14ac:dyDescent="0.2">
      <c r="A627" s="228"/>
      <c r="B627" t="s">
        <v>100</v>
      </c>
      <c r="C627">
        <v>623</v>
      </c>
      <c r="D627"/>
      <c r="E627"/>
      <c r="F627"/>
      <c r="G627"/>
      <c r="H627"/>
      <c r="I627"/>
      <c r="J627">
        <v>10623</v>
      </c>
      <c r="K627"/>
      <c r="L627">
        <f t="shared" si="30"/>
        <v>39</v>
      </c>
      <c r="M627">
        <f t="shared" si="31"/>
        <v>14</v>
      </c>
      <c r="N627" t="s">
        <v>1862</v>
      </c>
      <c r="O627" t="s">
        <v>886</v>
      </c>
      <c r="P627"/>
      <c r="Q627"/>
      <c r="R627"/>
      <c r="S627"/>
      <c r="T627"/>
      <c r="U627"/>
      <c r="V627"/>
      <c r="W627" t="s">
        <v>150</v>
      </c>
      <c r="X627" t="e">
        <f t="shared" si="29"/>
        <v>#N/A</v>
      </c>
      <c r="Y627"/>
      <c r="Z627"/>
      <c r="AA627"/>
      <c r="AB627" t="s">
        <v>881</v>
      </c>
      <c r="AC627"/>
      <c r="AD627"/>
      <c r="AE627"/>
    </row>
    <row r="628" spans="1:31" x14ac:dyDescent="0.2">
      <c r="A628" s="228"/>
      <c r="B628" t="s">
        <v>100</v>
      </c>
      <c r="C628">
        <v>624</v>
      </c>
      <c r="D628"/>
      <c r="E628"/>
      <c r="F628"/>
      <c r="G628"/>
      <c r="H628"/>
      <c r="I628"/>
      <c r="J628">
        <v>10624</v>
      </c>
      <c r="K628"/>
      <c r="L628">
        <f t="shared" si="30"/>
        <v>39</v>
      </c>
      <c r="M628">
        <f t="shared" si="31"/>
        <v>15</v>
      </c>
      <c r="N628" t="s">
        <v>1863</v>
      </c>
      <c r="O628" t="s">
        <v>886</v>
      </c>
      <c r="P628"/>
      <c r="Q628"/>
      <c r="R628"/>
      <c r="S628"/>
      <c r="T628"/>
      <c r="U628"/>
      <c r="V628"/>
      <c r="W628" t="s">
        <v>150</v>
      </c>
      <c r="X628" t="e">
        <f t="shared" si="29"/>
        <v>#N/A</v>
      </c>
      <c r="Y628"/>
      <c r="Z628"/>
      <c r="AA628"/>
      <c r="AB628" t="s">
        <v>881</v>
      </c>
      <c r="AC628"/>
      <c r="AD628"/>
      <c r="AE628"/>
    </row>
    <row r="629" spans="1:31" x14ac:dyDescent="0.2">
      <c r="A629" s="228"/>
      <c r="B629" t="s">
        <v>100</v>
      </c>
      <c r="C629">
        <v>625</v>
      </c>
      <c r="D629"/>
      <c r="E629"/>
      <c r="F629"/>
      <c r="G629"/>
      <c r="H629"/>
      <c r="I629"/>
      <c r="J629">
        <v>10625</v>
      </c>
      <c r="K629"/>
      <c r="L629">
        <f t="shared" si="30"/>
        <v>40</v>
      </c>
      <c r="M629">
        <f t="shared" si="31"/>
        <v>0</v>
      </c>
      <c r="N629" t="s">
        <v>1880</v>
      </c>
      <c r="O629" t="s">
        <v>886</v>
      </c>
      <c r="P629"/>
      <c r="Q629"/>
      <c r="R629"/>
      <c r="S629"/>
      <c r="T629"/>
      <c r="U629"/>
      <c r="V629"/>
      <c r="W629" t="s">
        <v>150</v>
      </c>
      <c r="X629" t="e">
        <f t="shared" si="29"/>
        <v>#N/A</v>
      </c>
      <c r="Y629"/>
      <c r="Z629"/>
      <c r="AA629"/>
      <c r="AB629" t="s">
        <v>881</v>
      </c>
      <c r="AC629"/>
      <c r="AD629"/>
      <c r="AE629"/>
    </row>
    <row r="630" spans="1:31" x14ac:dyDescent="0.2">
      <c r="A630" s="228"/>
      <c r="B630" t="s">
        <v>100</v>
      </c>
      <c r="C630">
        <v>626</v>
      </c>
      <c r="D630"/>
      <c r="E630"/>
      <c r="F630"/>
      <c r="G630"/>
      <c r="H630"/>
      <c r="I630"/>
      <c r="J630">
        <v>10626</v>
      </c>
      <c r="K630"/>
      <c r="L630">
        <f t="shared" si="30"/>
        <v>40</v>
      </c>
      <c r="M630">
        <f t="shared" si="31"/>
        <v>1</v>
      </c>
      <c r="N630" t="s">
        <v>1881</v>
      </c>
      <c r="O630" t="s">
        <v>886</v>
      </c>
      <c r="P630"/>
      <c r="Q630"/>
      <c r="R630"/>
      <c r="S630"/>
      <c r="T630"/>
      <c r="U630"/>
      <c r="V630"/>
      <c r="W630" t="s">
        <v>150</v>
      </c>
      <c r="X630" t="e">
        <f t="shared" si="29"/>
        <v>#N/A</v>
      </c>
      <c r="Y630"/>
      <c r="Z630"/>
      <c r="AA630"/>
      <c r="AB630" t="s">
        <v>881</v>
      </c>
      <c r="AC630"/>
      <c r="AD630"/>
      <c r="AE630"/>
    </row>
    <row r="631" spans="1:31" x14ac:dyDescent="0.2">
      <c r="A631" s="228"/>
      <c r="B631" t="s">
        <v>100</v>
      </c>
      <c r="C631">
        <v>627</v>
      </c>
      <c r="D631"/>
      <c r="E631"/>
      <c r="F631"/>
      <c r="G631"/>
      <c r="H631"/>
      <c r="I631"/>
      <c r="J631">
        <v>10627</v>
      </c>
      <c r="K631"/>
      <c r="L631">
        <f t="shared" si="30"/>
        <v>40</v>
      </c>
      <c r="M631">
        <f t="shared" si="31"/>
        <v>2</v>
      </c>
      <c r="N631" t="s">
        <v>1882</v>
      </c>
      <c r="O631" t="s">
        <v>886</v>
      </c>
      <c r="P631"/>
      <c r="Q631"/>
      <c r="R631"/>
      <c r="S631"/>
      <c r="T631"/>
      <c r="U631"/>
      <c r="V631"/>
      <c r="W631" t="s">
        <v>150</v>
      </c>
      <c r="X631" t="e">
        <f t="shared" si="29"/>
        <v>#N/A</v>
      </c>
      <c r="Y631"/>
      <c r="Z631"/>
      <c r="AA631"/>
      <c r="AB631" t="s">
        <v>881</v>
      </c>
      <c r="AC631"/>
      <c r="AD631"/>
      <c r="AE631"/>
    </row>
    <row r="632" spans="1:31" x14ac:dyDescent="0.2">
      <c r="A632" s="228"/>
      <c r="B632" t="s">
        <v>100</v>
      </c>
      <c r="C632">
        <v>628</v>
      </c>
      <c r="D632"/>
      <c r="E632"/>
      <c r="F632"/>
      <c r="G632"/>
      <c r="H632"/>
      <c r="I632"/>
      <c r="J632">
        <v>10628</v>
      </c>
      <c r="K632"/>
      <c r="L632">
        <f t="shared" si="30"/>
        <v>40</v>
      </c>
      <c r="M632">
        <f t="shared" si="31"/>
        <v>3</v>
      </c>
      <c r="N632" t="s">
        <v>1883</v>
      </c>
      <c r="O632" t="s">
        <v>886</v>
      </c>
      <c r="P632"/>
      <c r="Q632"/>
      <c r="R632"/>
      <c r="S632"/>
      <c r="T632"/>
      <c r="U632"/>
      <c r="V632"/>
      <c r="W632" t="s">
        <v>150</v>
      </c>
      <c r="X632" t="e">
        <f t="shared" si="29"/>
        <v>#N/A</v>
      </c>
      <c r="Y632"/>
      <c r="Z632"/>
      <c r="AA632"/>
      <c r="AB632" t="s">
        <v>881</v>
      </c>
      <c r="AC632"/>
      <c r="AD632"/>
      <c r="AE632"/>
    </row>
    <row r="633" spans="1:31" x14ac:dyDescent="0.2">
      <c r="A633" s="228"/>
      <c r="B633" t="s">
        <v>100</v>
      </c>
      <c r="C633">
        <v>629</v>
      </c>
      <c r="D633"/>
      <c r="E633"/>
      <c r="F633"/>
      <c r="G633"/>
      <c r="H633"/>
      <c r="I633"/>
      <c r="J633">
        <v>10629</v>
      </c>
      <c r="K633"/>
      <c r="L633">
        <f t="shared" si="30"/>
        <v>40</v>
      </c>
      <c r="M633">
        <f t="shared" si="31"/>
        <v>4</v>
      </c>
      <c r="N633" t="s">
        <v>1884</v>
      </c>
      <c r="O633" t="s">
        <v>886</v>
      </c>
      <c r="P633"/>
      <c r="Q633"/>
      <c r="R633"/>
      <c r="S633"/>
      <c r="T633"/>
      <c r="U633"/>
      <c r="V633"/>
      <c r="W633" t="s">
        <v>150</v>
      </c>
      <c r="X633" t="e">
        <f t="shared" si="29"/>
        <v>#N/A</v>
      </c>
      <c r="Y633"/>
      <c r="Z633"/>
      <c r="AA633"/>
      <c r="AB633" t="s">
        <v>881</v>
      </c>
      <c r="AC633"/>
      <c r="AD633"/>
      <c r="AE633"/>
    </row>
    <row r="634" spans="1:31" x14ac:dyDescent="0.2">
      <c r="A634" s="228"/>
      <c r="B634" t="s">
        <v>100</v>
      </c>
      <c r="C634">
        <v>630</v>
      </c>
      <c r="D634"/>
      <c r="E634"/>
      <c r="F634"/>
      <c r="G634"/>
      <c r="H634"/>
      <c r="I634"/>
      <c r="J634">
        <v>10630</v>
      </c>
      <c r="K634"/>
      <c r="L634">
        <f t="shared" si="30"/>
        <v>40</v>
      </c>
      <c r="M634">
        <f t="shared" si="31"/>
        <v>5</v>
      </c>
      <c r="N634" t="s">
        <v>1885</v>
      </c>
      <c r="O634" t="s">
        <v>886</v>
      </c>
      <c r="P634"/>
      <c r="Q634"/>
      <c r="R634"/>
      <c r="S634"/>
      <c r="T634"/>
      <c r="U634"/>
      <c r="V634"/>
      <c r="W634" t="s">
        <v>150</v>
      </c>
      <c r="X634" t="e">
        <f t="shared" si="29"/>
        <v>#N/A</v>
      </c>
      <c r="Y634"/>
      <c r="Z634"/>
      <c r="AA634"/>
      <c r="AB634" t="s">
        <v>881</v>
      </c>
      <c r="AC634"/>
      <c r="AD634"/>
      <c r="AE634"/>
    </row>
    <row r="635" spans="1:31" x14ac:dyDescent="0.2">
      <c r="A635" s="228"/>
      <c r="B635" t="s">
        <v>100</v>
      </c>
      <c r="C635">
        <v>631</v>
      </c>
      <c r="D635"/>
      <c r="E635"/>
      <c r="F635"/>
      <c r="G635"/>
      <c r="H635"/>
      <c r="I635"/>
      <c r="J635">
        <v>10631</v>
      </c>
      <c r="K635"/>
      <c r="L635">
        <f t="shared" si="30"/>
        <v>40</v>
      </c>
      <c r="M635">
        <f t="shared" si="31"/>
        <v>6</v>
      </c>
      <c r="N635" t="s">
        <v>1886</v>
      </c>
      <c r="O635" t="s">
        <v>886</v>
      </c>
      <c r="P635"/>
      <c r="Q635"/>
      <c r="R635"/>
      <c r="S635"/>
      <c r="T635"/>
      <c r="U635"/>
      <c r="V635"/>
      <c r="W635" t="s">
        <v>150</v>
      </c>
      <c r="X635" t="e">
        <f t="shared" si="29"/>
        <v>#N/A</v>
      </c>
      <c r="Y635"/>
      <c r="Z635"/>
      <c r="AA635"/>
      <c r="AB635" t="s">
        <v>881</v>
      </c>
      <c r="AC635"/>
      <c r="AD635"/>
      <c r="AE635"/>
    </row>
    <row r="636" spans="1:31" x14ac:dyDescent="0.2">
      <c r="A636" s="228"/>
      <c r="B636" t="s">
        <v>100</v>
      </c>
      <c r="C636">
        <v>632</v>
      </c>
      <c r="D636"/>
      <c r="E636"/>
      <c r="F636"/>
      <c r="G636"/>
      <c r="H636"/>
      <c r="I636"/>
      <c r="J636">
        <v>10632</v>
      </c>
      <c r="K636"/>
      <c r="L636">
        <f t="shared" si="30"/>
        <v>40</v>
      </c>
      <c r="M636">
        <f t="shared" si="31"/>
        <v>7</v>
      </c>
      <c r="N636" t="s">
        <v>1887</v>
      </c>
      <c r="O636" t="s">
        <v>886</v>
      </c>
      <c r="P636"/>
      <c r="Q636"/>
      <c r="R636"/>
      <c r="S636"/>
      <c r="T636"/>
      <c r="U636"/>
      <c r="V636"/>
      <c r="W636" t="s">
        <v>150</v>
      </c>
      <c r="X636" t="e">
        <f t="shared" si="29"/>
        <v>#N/A</v>
      </c>
      <c r="Y636"/>
      <c r="Z636"/>
      <c r="AA636"/>
      <c r="AB636" t="s">
        <v>881</v>
      </c>
      <c r="AC636"/>
      <c r="AD636"/>
      <c r="AE636"/>
    </row>
    <row r="637" spans="1:31" x14ac:dyDescent="0.2">
      <c r="A637" s="228"/>
      <c r="B637" t="s">
        <v>100</v>
      </c>
      <c r="C637">
        <v>633</v>
      </c>
      <c r="D637"/>
      <c r="E637"/>
      <c r="F637"/>
      <c r="G637"/>
      <c r="H637"/>
      <c r="I637"/>
      <c r="J637">
        <v>10633</v>
      </c>
      <c r="K637"/>
      <c r="L637">
        <f t="shared" si="30"/>
        <v>40</v>
      </c>
      <c r="M637">
        <f t="shared" si="31"/>
        <v>8</v>
      </c>
      <c r="N637" t="s">
        <v>1872</v>
      </c>
      <c r="O637" t="s">
        <v>886</v>
      </c>
      <c r="P637"/>
      <c r="Q637"/>
      <c r="R637"/>
      <c r="S637"/>
      <c r="T637"/>
      <c r="U637"/>
      <c r="V637"/>
      <c r="W637" t="s">
        <v>150</v>
      </c>
      <c r="X637" t="e">
        <f t="shared" si="29"/>
        <v>#N/A</v>
      </c>
      <c r="Y637"/>
      <c r="Z637"/>
      <c r="AA637"/>
      <c r="AB637" t="s">
        <v>881</v>
      </c>
      <c r="AC637"/>
      <c r="AD637"/>
      <c r="AE637"/>
    </row>
    <row r="638" spans="1:31" x14ac:dyDescent="0.2">
      <c r="A638" s="228"/>
      <c r="B638" t="s">
        <v>100</v>
      </c>
      <c r="C638">
        <v>634</v>
      </c>
      <c r="D638"/>
      <c r="E638"/>
      <c r="F638"/>
      <c r="G638"/>
      <c r="H638"/>
      <c r="I638"/>
      <c r="J638">
        <v>10634</v>
      </c>
      <c r="K638"/>
      <c r="L638">
        <f t="shared" si="30"/>
        <v>40</v>
      </c>
      <c r="M638">
        <f t="shared" si="31"/>
        <v>9</v>
      </c>
      <c r="N638" t="s">
        <v>1873</v>
      </c>
      <c r="O638" t="s">
        <v>886</v>
      </c>
      <c r="P638"/>
      <c r="Q638"/>
      <c r="R638"/>
      <c r="S638"/>
      <c r="T638"/>
      <c r="U638"/>
      <c r="V638"/>
      <c r="W638" t="s">
        <v>150</v>
      </c>
      <c r="X638" t="e">
        <f t="shared" si="29"/>
        <v>#N/A</v>
      </c>
      <c r="Y638"/>
      <c r="Z638"/>
      <c r="AA638"/>
      <c r="AB638" t="s">
        <v>881</v>
      </c>
      <c r="AC638"/>
      <c r="AD638"/>
      <c r="AE638"/>
    </row>
    <row r="639" spans="1:31" x14ac:dyDescent="0.2">
      <c r="A639" s="228"/>
      <c r="B639" t="s">
        <v>100</v>
      </c>
      <c r="C639">
        <v>635</v>
      </c>
      <c r="D639"/>
      <c r="E639"/>
      <c r="F639"/>
      <c r="G639"/>
      <c r="H639"/>
      <c r="I639"/>
      <c r="J639">
        <v>10635</v>
      </c>
      <c r="K639"/>
      <c r="L639">
        <f t="shared" si="30"/>
        <v>40</v>
      </c>
      <c r="M639">
        <f t="shared" si="31"/>
        <v>10</v>
      </c>
      <c r="N639" t="s">
        <v>1874</v>
      </c>
      <c r="O639" t="s">
        <v>886</v>
      </c>
      <c r="P639"/>
      <c r="Q639"/>
      <c r="R639"/>
      <c r="S639"/>
      <c r="T639"/>
      <c r="U639"/>
      <c r="V639"/>
      <c r="W639" t="s">
        <v>150</v>
      </c>
      <c r="X639" t="e">
        <f t="shared" si="29"/>
        <v>#N/A</v>
      </c>
      <c r="Y639"/>
      <c r="Z639"/>
      <c r="AA639"/>
      <c r="AB639" t="s">
        <v>881</v>
      </c>
      <c r="AC639"/>
      <c r="AD639"/>
      <c r="AE639"/>
    </row>
    <row r="640" spans="1:31" x14ac:dyDescent="0.2">
      <c r="A640" s="228"/>
      <c r="B640" t="s">
        <v>100</v>
      </c>
      <c r="C640">
        <v>636</v>
      </c>
      <c r="D640"/>
      <c r="E640"/>
      <c r="F640"/>
      <c r="G640"/>
      <c r="H640"/>
      <c r="I640"/>
      <c r="J640">
        <v>10636</v>
      </c>
      <c r="K640"/>
      <c r="L640">
        <f t="shared" si="30"/>
        <v>40</v>
      </c>
      <c r="M640">
        <f t="shared" si="31"/>
        <v>11</v>
      </c>
      <c r="N640" t="s">
        <v>1875</v>
      </c>
      <c r="O640" t="s">
        <v>886</v>
      </c>
      <c r="P640"/>
      <c r="Q640"/>
      <c r="R640"/>
      <c r="S640"/>
      <c r="T640"/>
      <c r="U640"/>
      <c r="V640"/>
      <c r="W640" t="s">
        <v>150</v>
      </c>
      <c r="X640" t="e">
        <f t="shared" si="29"/>
        <v>#N/A</v>
      </c>
      <c r="Y640"/>
      <c r="Z640"/>
      <c r="AA640"/>
      <c r="AB640" t="s">
        <v>881</v>
      </c>
      <c r="AC640"/>
      <c r="AD640"/>
      <c r="AE640"/>
    </row>
    <row r="641" spans="1:31" x14ac:dyDescent="0.2">
      <c r="A641" s="228"/>
      <c r="B641" t="s">
        <v>100</v>
      </c>
      <c r="C641">
        <v>637</v>
      </c>
      <c r="D641"/>
      <c r="E641"/>
      <c r="F641"/>
      <c r="G641"/>
      <c r="H641"/>
      <c r="I641"/>
      <c r="J641">
        <v>10637</v>
      </c>
      <c r="K641"/>
      <c r="L641">
        <f t="shared" si="30"/>
        <v>40</v>
      </c>
      <c r="M641">
        <f t="shared" si="31"/>
        <v>12</v>
      </c>
      <c r="N641" t="s">
        <v>1876</v>
      </c>
      <c r="O641" t="s">
        <v>886</v>
      </c>
      <c r="P641"/>
      <c r="Q641"/>
      <c r="R641"/>
      <c r="S641"/>
      <c r="T641"/>
      <c r="U641"/>
      <c r="V641"/>
      <c r="W641" t="s">
        <v>150</v>
      </c>
      <c r="X641" t="e">
        <f t="shared" si="29"/>
        <v>#N/A</v>
      </c>
      <c r="Y641"/>
      <c r="Z641"/>
      <c r="AA641"/>
      <c r="AB641" t="s">
        <v>881</v>
      </c>
      <c r="AC641"/>
      <c r="AD641"/>
      <c r="AE641"/>
    </row>
    <row r="642" spans="1:31" x14ac:dyDescent="0.2">
      <c r="A642" s="228"/>
      <c r="B642" t="s">
        <v>100</v>
      </c>
      <c r="C642">
        <v>638</v>
      </c>
      <c r="D642"/>
      <c r="E642"/>
      <c r="F642"/>
      <c r="G642"/>
      <c r="H642"/>
      <c r="I642"/>
      <c r="J642">
        <v>10638</v>
      </c>
      <c r="K642"/>
      <c r="L642">
        <f t="shared" si="30"/>
        <v>40</v>
      </c>
      <c r="M642">
        <f t="shared" si="31"/>
        <v>13</v>
      </c>
      <c r="N642" t="s">
        <v>1877</v>
      </c>
      <c r="O642" t="s">
        <v>886</v>
      </c>
      <c r="P642"/>
      <c r="Q642"/>
      <c r="R642"/>
      <c r="S642"/>
      <c r="T642"/>
      <c r="U642"/>
      <c r="V642"/>
      <c r="W642" t="s">
        <v>150</v>
      </c>
      <c r="X642" t="e">
        <f t="shared" si="29"/>
        <v>#N/A</v>
      </c>
      <c r="Y642"/>
      <c r="Z642"/>
      <c r="AA642"/>
      <c r="AB642" t="s">
        <v>881</v>
      </c>
      <c r="AC642"/>
      <c r="AD642"/>
      <c r="AE642"/>
    </row>
    <row r="643" spans="1:31" x14ac:dyDescent="0.2">
      <c r="A643" s="228"/>
      <c r="B643" t="s">
        <v>100</v>
      </c>
      <c r="C643">
        <v>639</v>
      </c>
      <c r="D643"/>
      <c r="E643"/>
      <c r="F643"/>
      <c r="G643"/>
      <c r="H643"/>
      <c r="I643"/>
      <c r="J643">
        <v>10639</v>
      </c>
      <c r="K643"/>
      <c r="L643">
        <f t="shared" si="30"/>
        <v>40</v>
      </c>
      <c r="M643">
        <f t="shared" si="31"/>
        <v>14</v>
      </c>
      <c r="N643" t="s">
        <v>1878</v>
      </c>
      <c r="O643" t="s">
        <v>886</v>
      </c>
      <c r="P643"/>
      <c r="Q643"/>
      <c r="R643"/>
      <c r="S643"/>
      <c r="T643"/>
      <c r="U643"/>
      <c r="V643"/>
      <c r="W643" t="s">
        <v>150</v>
      </c>
      <c r="X643" t="e">
        <f t="shared" si="29"/>
        <v>#N/A</v>
      </c>
      <c r="Y643"/>
      <c r="Z643"/>
      <c r="AA643"/>
      <c r="AB643" t="s">
        <v>881</v>
      </c>
      <c r="AC643"/>
      <c r="AD643"/>
      <c r="AE643"/>
    </row>
    <row r="644" spans="1:31" x14ac:dyDescent="0.2">
      <c r="A644" s="228"/>
      <c r="B644" t="s">
        <v>100</v>
      </c>
      <c r="C644">
        <v>640</v>
      </c>
      <c r="D644"/>
      <c r="E644"/>
      <c r="F644"/>
      <c r="G644"/>
      <c r="H644"/>
      <c r="I644"/>
      <c r="J644">
        <v>10640</v>
      </c>
      <c r="K644"/>
      <c r="L644">
        <f t="shared" si="30"/>
        <v>40</v>
      </c>
      <c r="M644">
        <f t="shared" si="31"/>
        <v>15</v>
      </c>
      <c r="N644" t="s">
        <v>1879</v>
      </c>
      <c r="O644" t="s">
        <v>886</v>
      </c>
      <c r="P644"/>
      <c r="Q644"/>
      <c r="R644"/>
      <c r="S644"/>
      <c r="T644"/>
      <c r="U644"/>
      <c r="V644"/>
      <c r="W644" t="s">
        <v>150</v>
      </c>
      <c r="X644" t="e">
        <f t="shared" si="29"/>
        <v>#N/A</v>
      </c>
      <c r="Y644"/>
      <c r="Z644"/>
      <c r="AA644"/>
      <c r="AB644" t="s">
        <v>881</v>
      </c>
      <c r="AC644"/>
      <c r="AD644"/>
      <c r="AE644"/>
    </row>
    <row r="645" spans="1:31" x14ac:dyDescent="0.2">
      <c r="A645" s="228"/>
      <c r="B645" t="s">
        <v>100</v>
      </c>
      <c r="C645">
        <v>641</v>
      </c>
      <c r="D645"/>
      <c r="E645"/>
      <c r="F645"/>
      <c r="G645"/>
      <c r="H645"/>
      <c r="I645"/>
      <c r="J645">
        <v>10641</v>
      </c>
      <c r="K645"/>
      <c r="L645">
        <f t="shared" si="30"/>
        <v>41</v>
      </c>
      <c r="M645">
        <f t="shared" si="31"/>
        <v>0</v>
      </c>
      <c r="N645" t="s">
        <v>1896</v>
      </c>
      <c r="O645" t="s">
        <v>886</v>
      </c>
      <c r="P645"/>
      <c r="Q645"/>
      <c r="R645"/>
      <c r="S645"/>
      <c r="T645"/>
      <c r="U645"/>
      <c r="V645"/>
      <c r="W645" t="s">
        <v>150</v>
      </c>
      <c r="X645" t="e">
        <f t="shared" si="29"/>
        <v>#N/A</v>
      </c>
      <c r="Y645"/>
      <c r="Z645"/>
      <c r="AA645"/>
      <c r="AB645" t="s">
        <v>881</v>
      </c>
      <c r="AC645"/>
      <c r="AD645"/>
      <c r="AE645"/>
    </row>
    <row r="646" spans="1:31" x14ac:dyDescent="0.2">
      <c r="A646" s="228"/>
      <c r="B646" t="s">
        <v>100</v>
      </c>
      <c r="C646">
        <v>642</v>
      </c>
      <c r="D646"/>
      <c r="E646"/>
      <c r="F646"/>
      <c r="G646"/>
      <c r="H646"/>
      <c r="I646"/>
      <c r="J646">
        <v>10642</v>
      </c>
      <c r="K646"/>
      <c r="L646">
        <f t="shared" si="30"/>
        <v>41</v>
      </c>
      <c r="M646">
        <f t="shared" si="31"/>
        <v>1</v>
      </c>
      <c r="N646" t="s">
        <v>1897</v>
      </c>
      <c r="O646" t="s">
        <v>886</v>
      </c>
      <c r="P646"/>
      <c r="Q646"/>
      <c r="R646"/>
      <c r="S646"/>
      <c r="T646"/>
      <c r="U646"/>
      <c r="V646"/>
      <c r="W646" t="s">
        <v>150</v>
      </c>
      <c r="X646" t="e">
        <f t="shared" ref="X646:X709" si="32">VLOOKUP(W646,$W$808:$X$838,2,FALSE)</f>
        <v>#N/A</v>
      </c>
      <c r="Y646"/>
      <c r="Z646"/>
      <c r="AA646"/>
      <c r="AB646" t="s">
        <v>881</v>
      </c>
      <c r="AC646"/>
      <c r="AD646"/>
      <c r="AE646"/>
    </row>
    <row r="647" spans="1:31" x14ac:dyDescent="0.2">
      <c r="A647" s="228"/>
      <c r="B647" t="s">
        <v>100</v>
      </c>
      <c r="C647">
        <v>643</v>
      </c>
      <c r="D647"/>
      <c r="E647"/>
      <c r="F647"/>
      <c r="G647"/>
      <c r="H647"/>
      <c r="I647"/>
      <c r="J647">
        <v>10643</v>
      </c>
      <c r="K647"/>
      <c r="L647">
        <f t="shared" si="30"/>
        <v>41</v>
      </c>
      <c r="M647">
        <f t="shared" si="31"/>
        <v>2</v>
      </c>
      <c r="N647" t="s">
        <v>1898</v>
      </c>
      <c r="O647" t="s">
        <v>886</v>
      </c>
      <c r="P647"/>
      <c r="Q647"/>
      <c r="R647"/>
      <c r="S647"/>
      <c r="T647"/>
      <c r="U647"/>
      <c r="V647"/>
      <c r="W647" t="s">
        <v>150</v>
      </c>
      <c r="X647" t="e">
        <f t="shared" si="32"/>
        <v>#N/A</v>
      </c>
      <c r="Y647"/>
      <c r="Z647"/>
      <c r="AA647"/>
      <c r="AB647" t="s">
        <v>881</v>
      </c>
      <c r="AC647"/>
      <c r="AD647"/>
      <c r="AE647"/>
    </row>
    <row r="648" spans="1:31" x14ac:dyDescent="0.2">
      <c r="A648" s="228"/>
      <c r="B648" t="s">
        <v>100</v>
      </c>
      <c r="C648">
        <v>644</v>
      </c>
      <c r="D648"/>
      <c r="E648"/>
      <c r="F648"/>
      <c r="G648"/>
      <c r="H648"/>
      <c r="I648"/>
      <c r="J648">
        <v>10644</v>
      </c>
      <c r="K648"/>
      <c r="L648">
        <f t="shared" si="30"/>
        <v>41</v>
      </c>
      <c r="M648">
        <f t="shared" si="31"/>
        <v>3</v>
      </c>
      <c r="N648" t="s">
        <v>1899</v>
      </c>
      <c r="O648" t="s">
        <v>886</v>
      </c>
      <c r="P648"/>
      <c r="Q648"/>
      <c r="R648"/>
      <c r="S648"/>
      <c r="T648"/>
      <c r="U648"/>
      <c r="V648"/>
      <c r="W648" t="s">
        <v>150</v>
      </c>
      <c r="X648" t="e">
        <f t="shared" si="32"/>
        <v>#N/A</v>
      </c>
      <c r="Y648"/>
      <c r="Z648"/>
      <c r="AA648"/>
      <c r="AB648" t="s">
        <v>881</v>
      </c>
      <c r="AC648"/>
      <c r="AD648"/>
      <c r="AE648"/>
    </row>
    <row r="649" spans="1:31" x14ac:dyDescent="0.2">
      <c r="A649" s="228"/>
      <c r="B649" t="s">
        <v>100</v>
      </c>
      <c r="C649">
        <v>645</v>
      </c>
      <c r="D649"/>
      <c r="E649"/>
      <c r="F649"/>
      <c r="G649"/>
      <c r="H649"/>
      <c r="I649"/>
      <c r="J649">
        <v>10645</v>
      </c>
      <c r="K649"/>
      <c r="L649">
        <f t="shared" si="30"/>
        <v>41</v>
      </c>
      <c r="M649">
        <f t="shared" si="31"/>
        <v>4</v>
      </c>
      <c r="N649" t="s">
        <v>1900</v>
      </c>
      <c r="O649" t="s">
        <v>886</v>
      </c>
      <c r="P649"/>
      <c r="Q649"/>
      <c r="R649"/>
      <c r="S649"/>
      <c r="T649"/>
      <c r="U649"/>
      <c r="V649"/>
      <c r="W649" t="s">
        <v>150</v>
      </c>
      <c r="X649" t="e">
        <f t="shared" si="32"/>
        <v>#N/A</v>
      </c>
      <c r="Y649"/>
      <c r="Z649"/>
      <c r="AA649"/>
      <c r="AB649" t="s">
        <v>881</v>
      </c>
      <c r="AC649"/>
      <c r="AD649"/>
      <c r="AE649"/>
    </row>
    <row r="650" spans="1:31" x14ac:dyDescent="0.2">
      <c r="A650" s="228"/>
      <c r="B650" t="s">
        <v>100</v>
      </c>
      <c r="C650">
        <v>646</v>
      </c>
      <c r="D650"/>
      <c r="E650"/>
      <c r="F650"/>
      <c r="G650"/>
      <c r="H650"/>
      <c r="I650"/>
      <c r="J650">
        <v>10646</v>
      </c>
      <c r="K650"/>
      <c r="L650">
        <f t="shared" si="30"/>
        <v>41</v>
      </c>
      <c r="M650">
        <f t="shared" si="31"/>
        <v>5</v>
      </c>
      <c r="N650" t="s">
        <v>1901</v>
      </c>
      <c r="O650" t="s">
        <v>886</v>
      </c>
      <c r="P650"/>
      <c r="Q650"/>
      <c r="R650"/>
      <c r="S650"/>
      <c r="T650"/>
      <c r="U650"/>
      <c r="V650"/>
      <c r="W650" t="s">
        <v>150</v>
      </c>
      <c r="X650" t="e">
        <f t="shared" si="32"/>
        <v>#N/A</v>
      </c>
      <c r="Y650"/>
      <c r="Z650"/>
      <c r="AA650"/>
      <c r="AB650" t="s">
        <v>881</v>
      </c>
      <c r="AC650"/>
      <c r="AD650"/>
      <c r="AE650"/>
    </row>
    <row r="651" spans="1:31" x14ac:dyDescent="0.2">
      <c r="A651" s="228"/>
      <c r="B651" t="s">
        <v>100</v>
      </c>
      <c r="C651">
        <v>647</v>
      </c>
      <c r="D651"/>
      <c r="E651"/>
      <c r="F651"/>
      <c r="G651"/>
      <c r="H651"/>
      <c r="I651"/>
      <c r="J651">
        <v>10647</v>
      </c>
      <c r="K651"/>
      <c r="L651">
        <f t="shared" si="30"/>
        <v>41</v>
      </c>
      <c r="M651">
        <f t="shared" si="31"/>
        <v>6</v>
      </c>
      <c r="N651" t="s">
        <v>1902</v>
      </c>
      <c r="O651" t="s">
        <v>886</v>
      </c>
      <c r="P651"/>
      <c r="Q651"/>
      <c r="R651"/>
      <c r="S651"/>
      <c r="T651"/>
      <c r="U651"/>
      <c r="V651"/>
      <c r="W651" t="s">
        <v>150</v>
      </c>
      <c r="X651" t="e">
        <f t="shared" si="32"/>
        <v>#N/A</v>
      </c>
      <c r="Y651"/>
      <c r="Z651"/>
      <c r="AA651"/>
      <c r="AB651" t="s">
        <v>881</v>
      </c>
      <c r="AC651"/>
      <c r="AD651"/>
      <c r="AE651"/>
    </row>
    <row r="652" spans="1:31" x14ac:dyDescent="0.2">
      <c r="A652" s="228"/>
      <c r="B652" t="s">
        <v>100</v>
      </c>
      <c r="C652">
        <v>648</v>
      </c>
      <c r="D652"/>
      <c r="E652"/>
      <c r="F652"/>
      <c r="G652"/>
      <c r="H652"/>
      <c r="I652"/>
      <c r="J652">
        <v>10648</v>
      </c>
      <c r="K652"/>
      <c r="L652">
        <f t="shared" si="30"/>
        <v>41</v>
      </c>
      <c r="M652">
        <f t="shared" si="31"/>
        <v>7</v>
      </c>
      <c r="N652" t="s">
        <v>1903</v>
      </c>
      <c r="O652" t="s">
        <v>886</v>
      </c>
      <c r="P652"/>
      <c r="Q652"/>
      <c r="R652"/>
      <c r="S652"/>
      <c r="T652"/>
      <c r="U652"/>
      <c r="V652"/>
      <c r="W652" t="s">
        <v>150</v>
      </c>
      <c r="X652" t="e">
        <f t="shared" si="32"/>
        <v>#N/A</v>
      </c>
      <c r="Y652"/>
      <c r="Z652"/>
      <c r="AA652"/>
      <c r="AB652" t="s">
        <v>881</v>
      </c>
      <c r="AC652"/>
      <c r="AD652"/>
      <c r="AE652"/>
    </row>
    <row r="653" spans="1:31" x14ac:dyDescent="0.2">
      <c r="A653" s="228"/>
      <c r="B653" t="s">
        <v>100</v>
      </c>
      <c r="C653">
        <v>649</v>
      </c>
      <c r="D653"/>
      <c r="E653"/>
      <c r="F653"/>
      <c r="G653"/>
      <c r="H653"/>
      <c r="I653"/>
      <c r="J653">
        <v>10649</v>
      </c>
      <c r="K653"/>
      <c r="L653">
        <f t="shared" si="30"/>
        <v>41</v>
      </c>
      <c r="M653">
        <f t="shared" si="31"/>
        <v>8</v>
      </c>
      <c r="N653" t="s">
        <v>1888</v>
      </c>
      <c r="O653" t="s">
        <v>886</v>
      </c>
      <c r="P653"/>
      <c r="Q653"/>
      <c r="R653"/>
      <c r="S653"/>
      <c r="T653"/>
      <c r="U653"/>
      <c r="V653"/>
      <c r="W653" t="s">
        <v>150</v>
      </c>
      <c r="X653" t="e">
        <f t="shared" si="32"/>
        <v>#N/A</v>
      </c>
      <c r="Y653"/>
      <c r="Z653"/>
      <c r="AA653"/>
      <c r="AB653" t="s">
        <v>881</v>
      </c>
      <c r="AC653"/>
      <c r="AD653"/>
      <c r="AE653"/>
    </row>
    <row r="654" spans="1:31" x14ac:dyDescent="0.2">
      <c r="A654" s="228"/>
      <c r="B654" t="s">
        <v>100</v>
      </c>
      <c r="C654">
        <v>650</v>
      </c>
      <c r="D654"/>
      <c r="E654"/>
      <c r="F654"/>
      <c r="G654"/>
      <c r="H654"/>
      <c r="I654"/>
      <c r="J654">
        <v>10650</v>
      </c>
      <c r="K654"/>
      <c r="L654">
        <f t="shared" si="30"/>
        <v>41</v>
      </c>
      <c r="M654">
        <f t="shared" si="31"/>
        <v>9</v>
      </c>
      <c r="N654" t="s">
        <v>1889</v>
      </c>
      <c r="O654" t="s">
        <v>886</v>
      </c>
      <c r="P654"/>
      <c r="Q654"/>
      <c r="R654"/>
      <c r="S654"/>
      <c r="T654"/>
      <c r="U654"/>
      <c r="V654"/>
      <c r="W654" t="s">
        <v>150</v>
      </c>
      <c r="X654" t="e">
        <f t="shared" si="32"/>
        <v>#N/A</v>
      </c>
      <c r="Y654"/>
      <c r="Z654"/>
      <c r="AA654"/>
      <c r="AB654" t="s">
        <v>881</v>
      </c>
      <c r="AC654"/>
      <c r="AD654"/>
      <c r="AE654"/>
    </row>
    <row r="655" spans="1:31" x14ac:dyDescent="0.2">
      <c r="A655" s="228"/>
      <c r="B655" t="s">
        <v>100</v>
      </c>
      <c r="C655">
        <v>651</v>
      </c>
      <c r="D655"/>
      <c r="E655"/>
      <c r="F655"/>
      <c r="G655"/>
      <c r="H655"/>
      <c r="I655"/>
      <c r="J655">
        <v>10651</v>
      </c>
      <c r="K655"/>
      <c r="L655">
        <f t="shared" si="30"/>
        <v>41</v>
      </c>
      <c r="M655">
        <f t="shared" si="31"/>
        <v>10</v>
      </c>
      <c r="N655" t="s">
        <v>1890</v>
      </c>
      <c r="O655" t="s">
        <v>886</v>
      </c>
      <c r="P655"/>
      <c r="Q655"/>
      <c r="R655"/>
      <c r="S655"/>
      <c r="T655"/>
      <c r="U655"/>
      <c r="V655"/>
      <c r="W655" t="s">
        <v>150</v>
      </c>
      <c r="X655" t="e">
        <f t="shared" si="32"/>
        <v>#N/A</v>
      </c>
      <c r="Y655"/>
      <c r="Z655"/>
      <c r="AA655"/>
      <c r="AB655" t="s">
        <v>881</v>
      </c>
      <c r="AC655"/>
      <c r="AD655"/>
      <c r="AE655"/>
    </row>
    <row r="656" spans="1:31" x14ac:dyDescent="0.2">
      <c r="A656" s="228"/>
      <c r="B656" t="s">
        <v>100</v>
      </c>
      <c r="C656">
        <v>652</v>
      </c>
      <c r="D656"/>
      <c r="E656"/>
      <c r="F656"/>
      <c r="G656"/>
      <c r="H656"/>
      <c r="I656"/>
      <c r="J656">
        <v>10652</v>
      </c>
      <c r="K656"/>
      <c r="L656">
        <f t="shared" si="30"/>
        <v>41</v>
      </c>
      <c r="M656">
        <f t="shared" si="31"/>
        <v>11</v>
      </c>
      <c r="N656" t="s">
        <v>1891</v>
      </c>
      <c r="O656" t="s">
        <v>886</v>
      </c>
      <c r="P656"/>
      <c r="Q656"/>
      <c r="R656"/>
      <c r="S656"/>
      <c r="T656"/>
      <c r="U656"/>
      <c r="V656"/>
      <c r="W656" t="s">
        <v>150</v>
      </c>
      <c r="X656" t="e">
        <f t="shared" si="32"/>
        <v>#N/A</v>
      </c>
      <c r="Y656"/>
      <c r="Z656"/>
      <c r="AA656"/>
      <c r="AB656" t="s">
        <v>881</v>
      </c>
      <c r="AC656"/>
      <c r="AD656"/>
      <c r="AE656"/>
    </row>
    <row r="657" spans="1:31" x14ac:dyDescent="0.2">
      <c r="A657" s="228"/>
      <c r="B657" t="s">
        <v>100</v>
      </c>
      <c r="C657">
        <v>653</v>
      </c>
      <c r="D657"/>
      <c r="E657"/>
      <c r="F657"/>
      <c r="G657"/>
      <c r="H657"/>
      <c r="I657"/>
      <c r="J657">
        <v>10653</v>
      </c>
      <c r="K657"/>
      <c r="L657">
        <f t="shared" si="30"/>
        <v>41</v>
      </c>
      <c r="M657">
        <f t="shared" si="31"/>
        <v>12</v>
      </c>
      <c r="N657" t="s">
        <v>1892</v>
      </c>
      <c r="O657" t="s">
        <v>886</v>
      </c>
      <c r="P657"/>
      <c r="Q657"/>
      <c r="R657"/>
      <c r="S657"/>
      <c r="T657"/>
      <c r="U657"/>
      <c r="V657"/>
      <c r="W657" t="s">
        <v>150</v>
      </c>
      <c r="X657" t="e">
        <f t="shared" si="32"/>
        <v>#N/A</v>
      </c>
      <c r="Y657"/>
      <c r="Z657"/>
      <c r="AA657"/>
      <c r="AB657" t="s">
        <v>881</v>
      </c>
      <c r="AC657"/>
      <c r="AD657"/>
      <c r="AE657"/>
    </row>
    <row r="658" spans="1:31" x14ac:dyDescent="0.2">
      <c r="A658" s="228"/>
      <c r="B658" t="s">
        <v>100</v>
      </c>
      <c r="C658">
        <v>654</v>
      </c>
      <c r="D658"/>
      <c r="E658"/>
      <c r="F658"/>
      <c r="G658"/>
      <c r="H658"/>
      <c r="I658"/>
      <c r="J658">
        <v>10654</v>
      </c>
      <c r="K658"/>
      <c r="L658">
        <f t="shared" si="30"/>
        <v>41</v>
      </c>
      <c r="M658">
        <f t="shared" si="31"/>
        <v>13</v>
      </c>
      <c r="N658" t="s">
        <v>1893</v>
      </c>
      <c r="O658" t="s">
        <v>886</v>
      </c>
      <c r="P658"/>
      <c r="Q658"/>
      <c r="R658"/>
      <c r="S658"/>
      <c r="T658"/>
      <c r="U658"/>
      <c r="V658"/>
      <c r="W658" t="s">
        <v>150</v>
      </c>
      <c r="X658" t="e">
        <f t="shared" si="32"/>
        <v>#N/A</v>
      </c>
      <c r="Y658"/>
      <c r="Z658"/>
      <c r="AA658"/>
      <c r="AB658" t="s">
        <v>881</v>
      </c>
      <c r="AC658"/>
      <c r="AD658"/>
      <c r="AE658"/>
    </row>
    <row r="659" spans="1:31" x14ac:dyDescent="0.2">
      <c r="A659" s="228"/>
      <c r="B659" t="s">
        <v>100</v>
      </c>
      <c r="C659">
        <v>655</v>
      </c>
      <c r="D659"/>
      <c r="E659"/>
      <c r="F659"/>
      <c r="G659"/>
      <c r="H659"/>
      <c r="I659"/>
      <c r="J659">
        <v>10655</v>
      </c>
      <c r="K659"/>
      <c r="L659">
        <f t="shared" si="30"/>
        <v>41</v>
      </c>
      <c r="M659">
        <f t="shared" si="31"/>
        <v>14</v>
      </c>
      <c r="N659" t="s">
        <v>1894</v>
      </c>
      <c r="O659" t="s">
        <v>886</v>
      </c>
      <c r="P659"/>
      <c r="Q659"/>
      <c r="R659"/>
      <c r="S659"/>
      <c r="T659"/>
      <c r="U659"/>
      <c r="V659"/>
      <c r="W659" t="s">
        <v>150</v>
      </c>
      <c r="X659" t="e">
        <f t="shared" si="32"/>
        <v>#N/A</v>
      </c>
      <c r="Y659"/>
      <c r="Z659"/>
      <c r="AA659"/>
      <c r="AB659" t="s">
        <v>881</v>
      </c>
      <c r="AC659"/>
      <c r="AD659"/>
      <c r="AE659"/>
    </row>
    <row r="660" spans="1:31" x14ac:dyDescent="0.2">
      <c r="A660" s="228"/>
      <c r="B660" t="s">
        <v>100</v>
      </c>
      <c r="C660">
        <v>656</v>
      </c>
      <c r="D660"/>
      <c r="E660"/>
      <c r="F660"/>
      <c r="G660"/>
      <c r="H660"/>
      <c r="I660"/>
      <c r="J660">
        <v>10656</v>
      </c>
      <c r="K660"/>
      <c r="L660">
        <f t="shared" si="30"/>
        <v>41</v>
      </c>
      <c r="M660">
        <f t="shared" si="31"/>
        <v>15</v>
      </c>
      <c r="N660" t="s">
        <v>1895</v>
      </c>
      <c r="O660" t="s">
        <v>886</v>
      </c>
      <c r="P660"/>
      <c r="Q660"/>
      <c r="R660"/>
      <c r="S660"/>
      <c r="T660"/>
      <c r="U660"/>
      <c r="V660"/>
      <c r="W660" t="s">
        <v>150</v>
      </c>
      <c r="X660" t="e">
        <f t="shared" si="32"/>
        <v>#N/A</v>
      </c>
      <c r="Y660"/>
      <c r="Z660"/>
      <c r="AA660"/>
      <c r="AB660" t="s">
        <v>881</v>
      </c>
      <c r="AC660"/>
      <c r="AD660"/>
      <c r="AE660"/>
    </row>
    <row r="661" spans="1:31" x14ac:dyDescent="0.2">
      <c r="A661" s="228"/>
      <c r="B661" t="s">
        <v>100</v>
      </c>
      <c r="C661">
        <v>657</v>
      </c>
      <c r="D661"/>
      <c r="E661"/>
      <c r="F661"/>
      <c r="G661"/>
      <c r="H661"/>
      <c r="I661"/>
      <c r="J661">
        <v>10657</v>
      </c>
      <c r="K661"/>
      <c r="L661">
        <f t="shared" si="30"/>
        <v>42</v>
      </c>
      <c r="M661">
        <f t="shared" si="31"/>
        <v>0</v>
      </c>
      <c r="N661" t="s">
        <v>1912</v>
      </c>
      <c r="O661" t="s">
        <v>886</v>
      </c>
      <c r="P661"/>
      <c r="Q661"/>
      <c r="R661"/>
      <c r="S661"/>
      <c r="T661"/>
      <c r="U661"/>
      <c r="V661"/>
      <c r="W661" t="s">
        <v>150</v>
      </c>
      <c r="X661" t="e">
        <f t="shared" si="32"/>
        <v>#N/A</v>
      </c>
      <c r="Y661"/>
      <c r="Z661"/>
      <c r="AA661"/>
      <c r="AB661" t="s">
        <v>881</v>
      </c>
      <c r="AC661"/>
      <c r="AD661"/>
      <c r="AE661"/>
    </row>
    <row r="662" spans="1:31" x14ac:dyDescent="0.2">
      <c r="A662" s="228"/>
      <c r="B662" t="s">
        <v>100</v>
      </c>
      <c r="C662">
        <v>658</v>
      </c>
      <c r="D662"/>
      <c r="E662"/>
      <c r="F662"/>
      <c r="G662"/>
      <c r="H662"/>
      <c r="I662"/>
      <c r="J662">
        <v>10658</v>
      </c>
      <c r="K662"/>
      <c r="L662">
        <f t="shared" ref="L662:L725" si="33">+L646+1</f>
        <v>42</v>
      </c>
      <c r="M662">
        <f t="shared" ref="M662:M725" si="34">M646</f>
        <v>1</v>
      </c>
      <c r="N662" t="s">
        <v>1913</v>
      </c>
      <c r="O662" t="s">
        <v>886</v>
      </c>
      <c r="P662"/>
      <c r="Q662"/>
      <c r="R662"/>
      <c r="S662"/>
      <c r="T662"/>
      <c r="U662"/>
      <c r="V662"/>
      <c r="W662" t="s">
        <v>150</v>
      </c>
      <c r="X662" t="e">
        <f t="shared" si="32"/>
        <v>#N/A</v>
      </c>
      <c r="Y662"/>
      <c r="Z662"/>
      <c r="AA662"/>
      <c r="AB662" t="s">
        <v>881</v>
      </c>
      <c r="AC662"/>
      <c r="AD662"/>
      <c r="AE662"/>
    </row>
    <row r="663" spans="1:31" x14ac:dyDescent="0.2">
      <c r="A663" s="228"/>
      <c r="B663" t="s">
        <v>100</v>
      </c>
      <c r="C663">
        <v>659</v>
      </c>
      <c r="D663"/>
      <c r="E663"/>
      <c r="F663"/>
      <c r="G663"/>
      <c r="H663"/>
      <c r="I663"/>
      <c r="J663">
        <v>10659</v>
      </c>
      <c r="K663"/>
      <c r="L663">
        <f t="shared" si="33"/>
        <v>42</v>
      </c>
      <c r="M663">
        <f t="shared" si="34"/>
        <v>2</v>
      </c>
      <c r="N663" t="s">
        <v>1914</v>
      </c>
      <c r="O663" t="s">
        <v>886</v>
      </c>
      <c r="P663"/>
      <c r="Q663"/>
      <c r="R663"/>
      <c r="S663"/>
      <c r="T663"/>
      <c r="U663"/>
      <c r="V663"/>
      <c r="W663" t="s">
        <v>150</v>
      </c>
      <c r="X663" t="e">
        <f t="shared" si="32"/>
        <v>#N/A</v>
      </c>
      <c r="Y663"/>
      <c r="Z663"/>
      <c r="AA663"/>
      <c r="AB663" t="s">
        <v>881</v>
      </c>
      <c r="AC663"/>
      <c r="AD663"/>
      <c r="AE663"/>
    </row>
    <row r="664" spans="1:31" x14ac:dyDescent="0.2">
      <c r="A664" s="228"/>
      <c r="B664" t="s">
        <v>100</v>
      </c>
      <c r="C664">
        <v>660</v>
      </c>
      <c r="D664"/>
      <c r="E664"/>
      <c r="F664"/>
      <c r="G664"/>
      <c r="H664"/>
      <c r="I664"/>
      <c r="J664">
        <v>10660</v>
      </c>
      <c r="K664"/>
      <c r="L664">
        <f t="shared" si="33"/>
        <v>42</v>
      </c>
      <c r="M664">
        <f t="shared" si="34"/>
        <v>3</v>
      </c>
      <c r="N664" t="s">
        <v>1915</v>
      </c>
      <c r="O664" t="s">
        <v>886</v>
      </c>
      <c r="P664"/>
      <c r="Q664"/>
      <c r="R664"/>
      <c r="S664"/>
      <c r="T664"/>
      <c r="U664"/>
      <c r="V664"/>
      <c r="W664" t="s">
        <v>150</v>
      </c>
      <c r="X664" t="e">
        <f t="shared" si="32"/>
        <v>#N/A</v>
      </c>
      <c r="Y664"/>
      <c r="Z664"/>
      <c r="AA664"/>
      <c r="AB664" t="s">
        <v>881</v>
      </c>
      <c r="AC664"/>
      <c r="AD664"/>
      <c r="AE664"/>
    </row>
    <row r="665" spans="1:31" x14ac:dyDescent="0.2">
      <c r="A665" s="228"/>
      <c r="B665" t="s">
        <v>100</v>
      </c>
      <c r="C665">
        <v>661</v>
      </c>
      <c r="D665"/>
      <c r="E665"/>
      <c r="F665"/>
      <c r="G665"/>
      <c r="H665"/>
      <c r="I665"/>
      <c r="J665">
        <v>10661</v>
      </c>
      <c r="K665"/>
      <c r="L665">
        <f t="shared" si="33"/>
        <v>42</v>
      </c>
      <c r="M665">
        <f t="shared" si="34"/>
        <v>4</v>
      </c>
      <c r="N665" t="s">
        <v>1916</v>
      </c>
      <c r="O665" t="s">
        <v>886</v>
      </c>
      <c r="P665"/>
      <c r="Q665"/>
      <c r="R665"/>
      <c r="S665"/>
      <c r="T665"/>
      <c r="U665"/>
      <c r="V665"/>
      <c r="W665" t="s">
        <v>150</v>
      </c>
      <c r="X665" t="e">
        <f t="shared" si="32"/>
        <v>#N/A</v>
      </c>
      <c r="Y665"/>
      <c r="Z665"/>
      <c r="AA665"/>
      <c r="AB665" t="s">
        <v>881</v>
      </c>
      <c r="AC665"/>
      <c r="AD665"/>
      <c r="AE665"/>
    </row>
    <row r="666" spans="1:31" x14ac:dyDescent="0.2">
      <c r="A666" s="228"/>
      <c r="B666" t="s">
        <v>100</v>
      </c>
      <c r="C666">
        <v>662</v>
      </c>
      <c r="D666"/>
      <c r="E666"/>
      <c r="F666"/>
      <c r="G666"/>
      <c r="H666"/>
      <c r="I666"/>
      <c r="J666">
        <v>10662</v>
      </c>
      <c r="K666"/>
      <c r="L666">
        <f t="shared" si="33"/>
        <v>42</v>
      </c>
      <c r="M666">
        <f t="shared" si="34"/>
        <v>5</v>
      </c>
      <c r="N666" t="s">
        <v>1917</v>
      </c>
      <c r="O666" t="s">
        <v>886</v>
      </c>
      <c r="P666"/>
      <c r="Q666"/>
      <c r="R666"/>
      <c r="S666"/>
      <c r="T666"/>
      <c r="U666"/>
      <c r="V666"/>
      <c r="W666" t="s">
        <v>150</v>
      </c>
      <c r="X666" t="e">
        <f t="shared" si="32"/>
        <v>#N/A</v>
      </c>
      <c r="Y666"/>
      <c r="Z666"/>
      <c r="AA666"/>
      <c r="AB666" t="s">
        <v>881</v>
      </c>
      <c r="AC666"/>
      <c r="AD666"/>
      <c r="AE666"/>
    </row>
    <row r="667" spans="1:31" x14ac:dyDescent="0.2">
      <c r="A667" s="228"/>
      <c r="B667" t="s">
        <v>100</v>
      </c>
      <c r="C667">
        <v>663</v>
      </c>
      <c r="D667"/>
      <c r="E667"/>
      <c r="F667"/>
      <c r="G667"/>
      <c r="H667"/>
      <c r="I667"/>
      <c r="J667">
        <v>10663</v>
      </c>
      <c r="K667"/>
      <c r="L667">
        <f t="shared" si="33"/>
        <v>42</v>
      </c>
      <c r="M667">
        <f t="shared" si="34"/>
        <v>6</v>
      </c>
      <c r="N667" t="s">
        <v>1918</v>
      </c>
      <c r="O667" t="s">
        <v>886</v>
      </c>
      <c r="P667"/>
      <c r="Q667"/>
      <c r="R667"/>
      <c r="S667"/>
      <c r="T667"/>
      <c r="U667"/>
      <c r="V667"/>
      <c r="W667" t="s">
        <v>150</v>
      </c>
      <c r="X667" t="e">
        <f t="shared" si="32"/>
        <v>#N/A</v>
      </c>
      <c r="Y667"/>
      <c r="Z667"/>
      <c r="AA667"/>
      <c r="AB667" t="s">
        <v>881</v>
      </c>
      <c r="AC667"/>
      <c r="AD667"/>
      <c r="AE667"/>
    </row>
    <row r="668" spans="1:31" x14ac:dyDescent="0.2">
      <c r="A668" s="228"/>
      <c r="B668" t="s">
        <v>100</v>
      </c>
      <c r="C668">
        <v>664</v>
      </c>
      <c r="D668"/>
      <c r="E668"/>
      <c r="F668"/>
      <c r="G668"/>
      <c r="H668"/>
      <c r="I668"/>
      <c r="J668">
        <v>10664</v>
      </c>
      <c r="K668"/>
      <c r="L668">
        <f t="shared" si="33"/>
        <v>42</v>
      </c>
      <c r="M668">
        <f t="shared" si="34"/>
        <v>7</v>
      </c>
      <c r="N668" t="s">
        <v>1919</v>
      </c>
      <c r="O668" t="s">
        <v>886</v>
      </c>
      <c r="P668"/>
      <c r="Q668"/>
      <c r="R668"/>
      <c r="S668"/>
      <c r="T668"/>
      <c r="U668"/>
      <c r="V668"/>
      <c r="W668" t="s">
        <v>150</v>
      </c>
      <c r="X668" t="e">
        <f t="shared" si="32"/>
        <v>#N/A</v>
      </c>
      <c r="Y668"/>
      <c r="Z668"/>
      <c r="AA668"/>
      <c r="AB668" t="s">
        <v>881</v>
      </c>
      <c r="AC668"/>
      <c r="AD668"/>
      <c r="AE668"/>
    </row>
    <row r="669" spans="1:31" x14ac:dyDescent="0.2">
      <c r="A669" s="228"/>
      <c r="B669" t="s">
        <v>100</v>
      </c>
      <c r="C669">
        <v>665</v>
      </c>
      <c r="D669"/>
      <c r="E669"/>
      <c r="F669"/>
      <c r="G669"/>
      <c r="H669"/>
      <c r="I669"/>
      <c r="J669">
        <v>10665</v>
      </c>
      <c r="K669"/>
      <c r="L669">
        <f t="shared" si="33"/>
        <v>42</v>
      </c>
      <c r="M669">
        <f t="shared" si="34"/>
        <v>8</v>
      </c>
      <c r="N669" t="s">
        <v>1904</v>
      </c>
      <c r="O669" t="s">
        <v>886</v>
      </c>
      <c r="P669"/>
      <c r="Q669"/>
      <c r="R669"/>
      <c r="S669"/>
      <c r="T669"/>
      <c r="U669"/>
      <c r="V669"/>
      <c r="W669" t="s">
        <v>150</v>
      </c>
      <c r="X669" t="e">
        <f t="shared" si="32"/>
        <v>#N/A</v>
      </c>
      <c r="Y669"/>
      <c r="Z669"/>
      <c r="AA669"/>
      <c r="AB669" t="s">
        <v>881</v>
      </c>
      <c r="AC669"/>
      <c r="AD669"/>
      <c r="AE669"/>
    </row>
    <row r="670" spans="1:31" x14ac:dyDescent="0.2">
      <c r="A670" s="228"/>
      <c r="B670" t="s">
        <v>100</v>
      </c>
      <c r="C670">
        <v>666</v>
      </c>
      <c r="D670"/>
      <c r="E670"/>
      <c r="F670"/>
      <c r="G670"/>
      <c r="H670"/>
      <c r="I670"/>
      <c r="J670">
        <v>10666</v>
      </c>
      <c r="K670"/>
      <c r="L670">
        <f t="shared" si="33"/>
        <v>42</v>
      </c>
      <c r="M670">
        <f t="shared" si="34"/>
        <v>9</v>
      </c>
      <c r="N670" t="s">
        <v>1905</v>
      </c>
      <c r="O670" t="s">
        <v>886</v>
      </c>
      <c r="P670"/>
      <c r="Q670"/>
      <c r="R670"/>
      <c r="S670"/>
      <c r="T670"/>
      <c r="U670"/>
      <c r="V670"/>
      <c r="W670" t="s">
        <v>150</v>
      </c>
      <c r="X670" t="e">
        <f t="shared" si="32"/>
        <v>#N/A</v>
      </c>
      <c r="Y670"/>
      <c r="Z670"/>
      <c r="AA670"/>
      <c r="AB670" t="s">
        <v>881</v>
      </c>
      <c r="AC670"/>
      <c r="AD670"/>
      <c r="AE670"/>
    </row>
    <row r="671" spans="1:31" x14ac:dyDescent="0.2">
      <c r="A671" s="228"/>
      <c r="B671" t="s">
        <v>100</v>
      </c>
      <c r="C671">
        <v>667</v>
      </c>
      <c r="D671"/>
      <c r="E671"/>
      <c r="F671"/>
      <c r="G671"/>
      <c r="H671"/>
      <c r="I671"/>
      <c r="J671">
        <v>10667</v>
      </c>
      <c r="K671"/>
      <c r="L671">
        <f t="shared" si="33"/>
        <v>42</v>
      </c>
      <c r="M671">
        <f t="shared" si="34"/>
        <v>10</v>
      </c>
      <c r="N671" t="s">
        <v>1906</v>
      </c>
      <c r="O671" t="s">
        <v>886</v>
      </c>
      <c r="P671"/>
      <c r="Q671"/>
      <c r="R671"/>
      <c r="S671"/>
      <c r="T671"/>
      <c r="U671"/>
      <c r="V671"/>
      <c r="W671" t="s">
        <v>150</v>
      </c>
      <c r="X671" t="e">
        <f t="shared" si="32"/>
        <v>#N/A</v>
      </c>
      <c r="Y671"/>
      <c r="Z671"/>
      <c r="AA671"/>
      <c r="AB671" t="s">
        <v>881</v>
      </c>
      <c r="AC671"/>
      <c r="AD671"/>
      <c r="AE671"/>
    </row>
    <row r="672" spans="1:31" x14ac:dyDescent="0.2">
      <c r="A672" s="228"/>
      <c r="B672" t="s">
        <v>100</v>
      </c>
      <c r="C672">
        <v>668</v>
      </c>
      <c r="D672"/>
      <c r="E672"/>
      <c r="F672"/>
      <c r="G672"/>
      <c r="H672"/>
      <c r="I672"/>
      <c r="J672">
        <v>10668</v>
      </c>
      <c r="K672"/>
      <c r="L672">
        <f t="shared" si="33"/>
        <v>42</v>
      </c>
      <c r="M672">
        <f t="shared" si="34"/>
        <v>11</v>
      </c>
      <c r="N672" t="s">
        <v>1907</v>
      </c>
      <c r="O672" t="s">
        <v>886</v>
      </c>
      <c r="P672"/>
      <c r="Q672"/>
      <c r="R672"/>
      <c r="S672"/>
      <c r="T672"/>
      <c r="U672"/>
      <c r="V672"/>
      <c r="W672" t="s">
        <v>150</v>
      </c>
      <c r="X672" t="e">
        <f t="shared" si="32"/>
        <v>#N/A</v>
      </c>
      <c r="Y672"/>
      <c r="Z672"/>
      <c r="AA672"/>
      <c r="AB672" t="s">
        <v>881</v>
      </c>
      <c r="AC672"/>
      <c r="AD672"/>
      <c r="AE672"/>
    </row>
    <row r="673" spans="1:31" x14ac:dyDescent="0.2">
      <c r="A673" s="228"/>
      <c r="B673" t="s">
        <v>100</v>
      </c>
      <c r="C673">
        <v>669</v>
      </c>
      <c r="D673"/>
      <c r="E673"/>
      <c r="F673"/>
      <c r="G673"/>
      <c r="H673"/>
      <c r="I673"/>
      <c r="J673">
        <v>10669</v>
      </c>
      <c r="K673"/>
      <c r="L673">
        <f t="shared" si="33"/>
        <v>42</v>
      </c>
      <c r="M673">
        <f t="shared" si="34"/>
        <v>12</v>
      </c>
      <c r="N673" t="s">
        <v>1908</v>
      </c>
      <c r="O673" t="s">
        <v>886</v>
      </c>
      <c r="P673"/>
      <c r="Q673"/>
      <c r="R673"/>
      <c r="S673"/>
      <c r="T673"/>
      <c r="U673"/>
      <c r="V673"/>
      <c r="W673" t="s">
        <v>150</v>
      </c>
      <c r="X673" t="e">
        <f t="shared" si="32"/>
        <v>#N/A</v>
      </c>
      <c r="Y673"/>
      <c r="Z673"/>
      <c r="AA673"/>
      <c r="AB673" t="s">
        <v>881</v>
      </c>
      <c r="AC673"/>
      <c r="AD673"/>
      <c r="AE673"/>
    </row>
    <row r="674" spans="1:31" x14ac:dyDescent="0.2">
      <c r="A674" s="228"/>
      <c r="B674" t="s">
        <v>100</v>
      </c>
      <c r="C674">
        <v>670</v>
      </c>
      <c r="D674"/>
      <c r="E674"/>
      <c r="F674"/>
      <c r="G674"/>
      <c r="H674"/>
      <c r="I674"/>
      <c r="J674">
        <v>10670</v>
      </c>
      <c r="K674"/>
      <c r="L674">
        <f t="shared" si="33"/>
        <v>42</v>
      </c>
      <c r="M674">
        <f t="shared" si="34"/>
        <v>13</v>
      </c>
      <c r="N674" t="s">
        <v>1909</v>
      </c>
      <c r="O674" t="s">
        <v>886</v>
      </c>
      <c r="P674"/>
      <c r="Q674"/>
      <c r="R674"/>
      <c r="S674"/>
      <c r="T674"/>
      <c r="U674"/>
      <c r="V674"/>
      <c r="W674" t="s">
        <v>150</v>
      </c>
      <c r="X674" t="e">
        <f t="shared" si="32"/>
        <v>#N/A</v>
      </c>
      <c r="Y674"/>
      <c r="Z674"/>
      <c r="AA674"/>
      <c r="AB674" t="s">
        <v>881</v>
      </c>
      <c r="AC674"/>
      <c r="AD674"/>
      <c r="AE674"/>
    </row>
    <row r="675" spans="1:31" x14ac:dyDescent="0.2">
      <c r="A675" s="228"/>
      <c r="B675" t="s">
        <v>100</v>
      </c>
      <c r="C675">
        <v>671</v>
      </c>
      <c r="D675"/>
      <c r="E675"/>
      <c r="F675"/>
      <c r="G675"/>
      <c r="H675"/>
      <c r="I675"/>
      <c r="J675">
        <v>10671</v>
      </c>
      <c r="K675"/>
      <c r="L675">
        <f t="shared" si="33"/>
        <v>42</v>
      </c>
      <c r="M675">
        <f t="shared" si="34"/>
        <v>14</v>
      </c>
      <c r="N675" t="s">
        <v>1910</v>
      </c>
      <c r="O675" t="s">
        <v>886</v>
      </c>
      <c r="P675"/>
      <c r="Q675"/>
      <c r="R675"/>
      <c r="S675"/>
      <c r="T675"/>
      <c r="U675"/>
      <c r="V675"/>
      <c r="W675" t="s">
        <v>150</v>
      </c>
      <c r="X675" t="e">
        <f t="shared" si="32"/>
        <v>#N/A</v>
      </c>
      <c r="Y675"/>
      <c r="Z675"/>
      <c r="AA675"/>
      <c r="AB675" t="s">
        <v>881</v>
      </c>
      <c r="AC675"/>
      <c r="AD675"/>
      <c r="AE675"/>
    </row>
    <row r="676" spans="1:31" x14ac:dyDescent="0.2">
      <c r="A676" s="228"/>
      <c r="B676" t="s">
        <v>100</v>
      </c>
      <c r="C676">
        <v>672</v>
      </c>
      <c r="D676"/>
      <c r="E676"/>
      <c r="F676"/>
      <c r="G676"/>
      <c r="H676"/>
      <c r="I676"/>
      <c r="J676">
        <v>10672</v>
      </c>
      <c r="K676"/>
      <c r="L676">
        <f t="shared" si="33"/>
        <v>42</v>
      </c>
      <c r="M676">
        <f t="shared" si="34"/>
        <v>15</v>
      </c>
      <c r="N676" t="s">
        <v>1911</v>
      </c>
      <c r="O676" t="s">
        <v>886</v>
      </c>
      <c r="P676"/>
      <c r="Q676"/>
      <c r="R676"/>
      <c r="S676"/>
      <c r="T676"/>
      <c r="U676"/>
      <c r="V676"/>
      <c r="W676" t="s">
        <v>150</v>
      </c>
      <c r="X676" t="e">
        <f t="shared" si="32"/>
        <v>#N/A</v>
      </c>
      <c r="Y676"/>
      <c r="Z676"/>
      <c r="AA676"/>
      <c r="AB676" t="s">
        <v>881</v>
      </c>
      <c r="AC676"/>
      <c r="AD676"/>
      <c r="AE676"/>
    </row>
    <row r="677" spans="1:31" x14ac:dyDescent="0.2">
      <c r="A677" s="228"/>
      <c r="B677" t="s">
        <v>100</v>
      </c>
      <c r="C677">
        <v>673</v>
      </c>
      <c r="D677"/>
      <c r="E677"/>
      <c r="F677"/>
      <c r="G677"/>
      <c r="H677"/>
      <c r="I677"/>
      <c r="J677">
        <v>10673</v>
      </c>
      <c r="K677"/>
      <c r="L677">
        <f t="shared" si="33"/>
        <v>43</v>
      </c>
      <c r="M677">
        <f t="shared" si="34"/>
        <v>0</v>
      </c>
      <c r="N677" t="s">
        <v>1928</v>
      </c>
      <c r="O677" t="s">
        <v>886</v>
      </c>
      <c r="P677"/>
      <c r="Q677"/>
      <c r="R677"/>
      <c r="S677"/>
      <c r="T677"/>
      <c r="U677"/>
      <c r="V677"/>
      <c r="W677" t="s">
        <v>150</v>
      </c>
      <c r="X677" t="e">
        <f t="shared" si="32"/>
        <v>#N/A</v>
      </c>
      <c r="Y677"/>
      <c r="Z677"/>
      <c r="AA677"/>
      <c r="AB677" t="s">
        <v>881</v>
      </c>
      <c r="AC677"/>
      <c r="AD677"/>
      <c r="AE677"/>
    </row>
    <row r="678" spans="1:31" x14ac:dyDescent="0.2">
      <c r="A678" s="228"/>
      <c r="B678" t="s">
        <v>100</v>
      </c>
      <c r="C678">
        <v>674</v>
      </c>
      <c r="D678"/>
      <c r="E678"/>
      <c r="F678"/>
      <c r="G678"/>
      <c r="H678"/>
      <c r="I678"/>
      <c r="J678">
        <v>10674</v>
      </c>
      <c r="K678"/>
      <c r="L678">
        <f t="shared" si="33"/>
        <v>43</v>
      </c>
      <c r="M678">
        <f t="shared" si="34"/>
        <v>1</v>
      </c>
      <c r="N678" t="s">
        <v>1929</v>
      </c>
      <c r="O678" t="s">
        <v>886</v>
      </c>
      <c r="P678"/>
      <c r="Q678"/>
      <c r="R678"/>
      <c r="S678"/>
      <c r="T678"/>
      <c r="U678"/>
      <c r="V678"/>
      <c r="W678" t="s">
        <v>150</v>
      </c>
      <c r="X678" t="e">
        <f t="shared" si="32"/>
        <v>#N/A</v>
      </c>
      <c r="Y678"/>
      <c r="Z678"/>
      <c r="AA678"/>
      <c r="AB678" t="s">
        <v>881</v>
      </c>
      <c r="AC678"/>
      <c r="AD678"/>
      <c r="AE678"/>
    </row>
    <row r="679" spans="1:31" x14ac:dyDescent="0.2">
      <c r="A679" s="228"/>
      <c r="B679" t="s">
        <v>100</v>
      </c>
      <c r="C679">
        <v>675</v>
      </c>
      <c r="D679"/>
      <c r="E679"/>
      <c r="F679"/>
      <c r="G679"/>
      <c r="H679"/>
      <c r="I679"/>
      <c r="J679">
        <v>10675</v>
      </c>
      <c r="K679"/>
      <c r="L679">
        <f t="shared" si="33"/>
        <v>43</v>
      </c>
      <c r="M679">
        <f t="shared" si="34"/>
        <v>2</v>
      </c>
      <c r="N679" t="s">
        <v>1930</v>
      </c>
      <c r="O679" t="s">
        <v>886</v>
      </c>
      <c r="P679"/>
      <c r="Q679"/>
      <c r="R679"/>
      <c r="S679"/>
      <c r="T679"/>
      <c r="U679"/>
      <c r="V679"/>
      <c r="W679" t="s">
        <v>150</v>
      </c>
      <c r="X679" t="e">
        <f t="shared" si="32"/>
        <v>#N/A</v>
      </c>
      <c r="Y679"/>
      <c r="Z679"/>
      <c r="AA679"/>
      <c r="AB679" t="s">
        <v>881</v>
      </c>
      <c r="AC679"/>
      <c r="AD679"/>
      <c r="AE679"/>
    </row>
    <row r="680" spans="1:31" x14ac:dyDescent="0.2">
      <c r="A680" s="228"/>
      <c r="B680" t="s">
        <v>100</v>
      </c>
      <c r="C680">
        <v>676</v>
      </c>
      <c r="D680"/>
      <c r="E680"/>
      <c r="F680"/>
      <c r="G680"/>
      <c r="H680"/>
      <c r="I680"/>
      <c r="J680">
        <v>10676</v>
      </c>
      <c r="K680"/>
      <c r="L680">
        <f t="shared" si="33"/>
        <v>43</v>
      </c>
      <c r="M680">
        <f t="shared" si="34"/>
        <v>3</v>
      </c>
      <c r="N680" t="s">
        <v>1931</v>
      </c>
      <c r="O680" t="s">
        <v>886</v>
      </c>
      <c r="P680"/>
      <c r="Q680"/>
      <c r="R680"/>
      <c r="S680"/>
      <c r="T680"/>
      <c r="U680"/>
      <c r="V680"/>
      <c r="W680" t="s">
        <v>150</v>
      </c>
      <c r="X680" t="e">
        <f t="shared" si="32"/>
        <v>#N/A</v>
      </c>
      <c r="Y680"/>
      <c r="Z680"/>
      <c r="AA680"/>
      <c r="AB680" t="s">
        <v>881</v>
      </c>
      <c r="AC680"/>
      <c r="AD680"/>
      <c r="AE680"/>
    </row>
    <row r="681" spans="1:31" x14ac:dyDescent="0.2">
      <c r="A681" s="228"/>
      <c r="B681" t="s">
        <v>100</v>
      </c>
      <c r="C681">
        <v>677</v>
      </c>
      <c r="D681"/>
      <c r="E681"/>
      <c r="F681"/>
      <c r="G681"/>
      <c r="H681"/>
      <c r="I681"/>
      <c r="J681">
        <v>10677</v>
      </c>
      <c r="K681"/>
      <c r="L681">
        <f t="shared" si="33"/>
        <v>43</v>
      </c>
      <c r="M681">
        <f t="shared" si="34"/>
        <v>4</v>
      </c>
      <c r="N681" t="s">
        <v>1932</v>
      </c>
      <c r="O681" t="s">
        <v>886</v>
      </c>
      <c r="P681"/>
      <c r="Q681"/>
      <c r="R681"/>
      <c r="S681"/>
      <c r="T681"/>
      <c r="U681"/>
      <c r="V681"/>
      <c r="W681" t="s">
        <v>150</v>
      </c>
      <c r="X681" t="e">
        <f t="shared" si="32"/>
        <v>#N/A</v>
      </c>
      <c r="Y681"/>
      <c r="Z681"/>
      <c r="AA681"/>
      <c r="AB681" t="s">
        <v>881</v>
      </c>
      <c r="AC681"/>
      <c r="AD681"/>
      <c r="AE681"/>
    </row>
    <row r="682" spans="1:31" x14ac:dyDescent="0.2">
      <c r="A682" s="228"/>
      <c r="B682" t="s">
        <v>100</v>
      </c>
      <c r="C682">
        <v>678</v>
      </c>
      <c r="D682"/>
      <c r="E682"/>
      <c r="F682"/>
      <c r="G682"/>
      <c r="H682"/>
      <c r="I682"/>
      <c r="J682">
        <v>10678</v>
      </c>
      <c r="K682"/>
      <c r="L682">
        <f t="shared" si="33"/>
        <v>43</v>
      </c>
      <c r="M682">
        <f t="shared" si="34"/>
        <v>5</v>
      </c>
      <c r="N682" t="s">
        <v>1933</v>
      </c>
      <c r="O682" t="s">
        <v>886</v>
      </c>
      <c r="P682"/>
      <c r="Q682"/>
      <c r="R682"/>
      <c r="S682"/>
      <c r="T682"/>
      <c r="U682"/>
      <c r="V682"/>
      <c r="W682" t="s">
        <v>150</v>
      </c>
      <c r="X682" t="e">
        <f t="shared" si="32"/>
        <v>#N/A</v>
      </c>
      <c r="Y682"/>
      <c r="Z682"/>
      <c r="AA682"/>
      <c r="AB682" t="s">
        <v>881</v>
      </c>
      <c r="AC682"/>
      <c r="AD682"/>
      <c r="AE682"/>
    </row>
    <row r="683" spans="1:31" x14ac:dyDescent="0.2">
      <c r="A683" s="228"/>
      <c r="B683" t="s">
        <v>100</v>
      </c>
      <c r="C683">
        <v>679</v>
      </c>
      <c r="D683"/>
      <c r="E683"/>
      <c r="F683"/>
      <c r="G683"/>
      <c r="H683"/>
      <c r="I683"/>
      <c r="J683">
        <v>10679</v>
      </c>
      <c r="K683"/>
      <c r="L683">
        <f t="shared" si="33"/>
        <v>43</v>
      </c>
      <c r="M683">
        <f t="shared" si="34"/>
        <v>6</v>
      </c>
      <c r="N683" t="s">
        <v>1934</v>
      </c>
      <c r="O683" t="s">
        <v>886</v>
      </c>
      <c r="P683"/>
      <c r="Q683"/>
      <c r="R683"/>
      <c r="S683"/>
      <c r="T683"/>
      <c r="U683"/>
      <c r="V683"/>
      <c r="W683" t="s">
        <v>150</v>
      </c>
      <c r="X683" t="e">
        <f t="shared" si="32"/>
        <v>#N/A</v>
      </c>
      <c r="Y683"/>
      <c r="Z683"/>
      <c r="AA683"/>
      <c r="AB683" t="s">
        <v>881</v>
      </c>
      <c r="AC683"/>
      <c r="AD683"/>
      <c r="AE683"/>
    </row>
    <row r="684" spans="1:31" x14ac:dyDescent="0.2">
      <c r="A684" s="228"/>
      <c r="B684" t="s">
        <v>100</v>
      </c>
      <c r="C684">
        <v>680</v>
      </c>
      <c r="D684"/>
      <c r="E684"/>
      <c r="F684"/>
      <c r="G684"/>
      <c r="H684"/>
      <c r="I684"/>
      <c r="J684">
        <v>10680</v>
      </c>
      <c r="K684"/>
      <c r="L684">
        <f t="shared" si="33"/>
        <v>43</v>
      </c>
      <c r="M684">
        <f t="shared" si="34"/>
        <v>7</v>
      </c>
      <c r="N684" t="s">
        <v>1935</v>
      </c>
      <c r="O684" t="s">
        <v>886</v>
      </c>
      <c r="P684"/>
      <c r="Q684"/>
      <c r="R684"/>
      <c r="S684"/>
      <c r="T684"/>
      <c r="U684"/>
      <c r="V684"/>
      <c r="W684" t="s">
        <v>150</v>
      </c>
      <c r="X684" t="e">
        <f t="shared" si="32"/>
        <v>#N/A</v>
      </c>
      <c r="Y684"/>
      <c r="Z684"/>
      <c r="AA684"/>
      <c r="AB684" t="s">
        <v>881</v>
      </c>
      <c r="AC684"/>
      <c r="AD684"/>
      <c r="AE684"/>
    </row>
    <row r="685" spans="1:31" x14ac:dyDescent="0.2">
      <c r="A685" s="228"/>
      <c r="B685" t="s">
        <v>100</v>
      </c>
      <c r="C685">
        <v>681</v>
      </c>
      <c r="D685"/>
      <c r="E685"/>
      <c r="F685"/>
      <c r="G685"/>
      <c r="H685"/>
      <c r="I685"/>
      <c r="J685">
        <v>10681</v>
      </c>
      <c r="K685"/>
      <c r="L685">
        <f t="shared" si="33"/>
        <v>43</v>
      </c>
      <c r="M685">
        <f t="shared" si="34"/>
        <v>8</v>
      </c>
      <c r="N685" t="s">
        <v>1920</v>
      </c>
      <c r="O685" t="s">
        <v>886</v>
      </c>
      <c r="P685"/>
      <c r="Q685"/>
      <c r="R685"/>
      <c r="S685"/>
      <c r="T685"/>
      <c r="U685"/>
      <c r="V685"/>
      <c r="W685" t="s">
        <v>150</v>
      </c>
      <c r="X685" t="e">
        <f t="shared" si="32"/>
        <v>#N/A</v>
      </c>
      <c r="Y685"/>
      <c r="Z685"/>
      <c r="AA685"/>
      <c r="AB685" t="s">
        <v>881</v>
      </c>
      <c r="AC685"/>
      <c r="AD685"/>
      <c r="AE685"/>
    </row>
    <row r="686" spans="1:31" x14ac:dyDescent="0.2">
      <c r="A686" s="228"/>
      <c r="B686" t="s">
        <v>100</v>
      </c>
      <c r="C686">
        <v>682</v>
      </c>
      <c r="D686"/>
      <c r="E686"/>
      <c r="F686"/>
      <c r="G686"/>
      <c r="H686"/>
      <c r="I686"/>
      <c r="J686">
        <v>10682</v>
      </c>
      <c r="K686"/>
      <c r="L686">
        <f t="shared" si="33"/>
        <v>43</v>
      </c>
      <c r="M686">
        <f t="shared" si="34"/>
        <v>9</v>
      </c>
      <c r="N686" t="s">
        <v>1921</v>
      </c>
      <c r="O686" t="s">
        <v>886</v>
      </c>
      <c r="P686"/>
      <c r="Q686"/>
      <c r="R686"/>
      <c r="S686"/>
      <c r="T686"/>
      <c r="U686"/>
      <c r="V686"/>
      <c r="W686" t="s">
        <v>150</v>
      </c>
      <c r="X686" t="e">
        <f t="shared" si="32"/>
        <v>#N/A</v>
      </c>
      <c r="Y686"/>
      <c r="Z686"/>
      <c r="AA686"/>
      <c r="AB686" t="s">
        <v>881</v>
      </c>
      <c r="AC686"/>
      <c r="AD686"/>
      <c r="AE686"/>
    </row>
    <row r="687" spans="1:31" x14ac:dyDescent="0.2">
      <c r="A687" s="228"/>
      <c r="B687" t="s">
        <v>100</v>
      </c>
      <c r="C687">
        <v>683</v>
      </c>
      <c r="D687"/>
      <c r="E687"/>
      <c r="F687"/>
      <c r="G687"/>
      <c r="H687"/>
      <c r="I687"/>
      <c r="J687">
        <v>10683</v>
      </c>
      <c r="K687"/>
      <c r="L687">
        <f t="shared" si="33"/>
        <v>43</v>
      </c>
      <c r="M687">
        <f t="shared" si="34"/>
        <v>10</v>
      </c>
      <c r="N687" t="s">
        <v>1922</v>
      </c>
      <c r="O687" t="s">
        <v>886</v>
      </c>
      <c r="P687"/>
      <c r="Q687"/>
      <c r="R687"/>
      <c r="S687"/>
      <c r="T687"/>
      <c r="U687"/>
      <c r="V687"/>
      <c r="W687" t="s">
        <v>150</v>
      </c>
      <c r="X687" t="e">
        <f t="shared" si="32"/>
        <v>#N/A</v>
      </c>
      <c r="Y687"/>
      <c r="Z687"/>
      <c r="AA687"/>
      <c r="AB687" t="s">
        <v>881</v>
      </c>
      <c r="AC687"/>
      <c r="AD687"/>
      <c r="AE687"/>
    </row>
    <row r="688" spans="1:31" x14ac:dyDescent="0.2">
      <c r="A688" s="228"/>
      <c r="B688" t="s">
        <v>100</v>
      </c>
      <c r="C688">
        <v>684</v>
      </c>
      <c r="D688"/>
      <c r="E688"/>
      <c r="F688"/>
      <c r="G688"/>
      <c r="H688"/>
      <c r="I688"/>
      <c r="J688">
        <v>10684</v>
      </c>
      <c r="K688"/>
      <c r="L688">
        <f t="shared" si="33"/>
        <v>43</v>
      </c>
      <c r="M688">
        <f t="shared" si="34"/>
        <v>11</v>
      </c>
      <c r="N688" t="s">
        <v>1923</v>
      </c>
      <c r="O688" t="s">
        <v>886</v>
      </c>
      <c r="P688"/>
      <c r="Q688"/>
      <c r="R688"/>
      <c r="S688"/>
      <c r="T688"/>
      <c r="U688"/>
      <c r="V688"/>
      <c r="W688" t="s">
        <v>150</v>
      </c>
      <c r="X688" t="e">
        <f t="shared" si="32"/>
        <v>#N/A</v>
      </c>
      <c r="Y688"/>
      <c r="Z688"/>
      <c r="AA688"/>
      <c r="AB688" t="s">
        <v>881</v>
      </c>
      <c r="AC688"/>
      <c r="AD688"/>
      <c r="AE688"/>
    </row>
    <row r="689" spans="1:31" x14ac:dyDescent="0.2">
      <c r="A689" s="228"/>
      <c r="B689" t="s">
        <v>100</v>
      </c>
      <c r="C689">
        <v>685</v>
      </c>
      <c r="D689"/>
      <c r="E689"/>
      <c r="F689"/>
      <c r="G689"/>
      <c r="H689"/>
      <c r="I689"/>
      <c r="J689">
        <v>10685</v>
      </c>
      <c r="K689"/>
      <c r="L689">
        <f t="shared" si="33"/>
        <v>43</v>
      </c>
      <c r="M689">
        <f t="shared" si="34"/>
        <v>12</v>
      </c>
      <c r="N689" t="s">
        <v>1924</v>
      </c>
      <c r="O689" t="s">
        <v>886</v>
      </c>
      <c r="P689"/>
      <c r="Q689"/>
      <c r="R689"/>
      <c r="S689"/>
      <c r="T689"/>
      <c r="U689"/>
      <c r="V689"/>
      <c r="W689" t="s">
        <v>150</v>
      </c>
      <c r="X689" t="e">
        <f t="shared" si="32"/>
        <v>#N/A</v>
      </c>
      <c r="Y689"/>
      <c r="Z689"/>
      <c r="AA689"/>
      <c r="AB689" t="s">
        <v>881</v>
      </c>
      <c r="AC689"/>
      <c r="AD689"/>
      <c r="AE689"/>
    </row>
    <row r="690" spans="1:31" x14ac:dyDescent="0.2">
      <c r="A690" s="228"/>
      <c r="B690" t="s">
        <v>100</v>
      </c>
      <c r="C690">
        <v>686</v>
      </c>
      <c r="D690"/>
      <c r="E690"/>
      <c r="F690"/>
      <c r="G690"/>
      <c r="H690"/>
      <c r="I690"/>
      <c r="J690">
        <v>10686</v>
      </c>
      <c r="K690"/>
      <c r="L690">
        <f t="shared" si="33"/>
        <v>43</v>
      </c>
      <c r="M690">
        <f t="shared" si="34"/>
        <v>13</v>
      </c>
      <c r="N690" t="s">
        <v>1925</v>
      </c>
      <c r="O690" t="s">
        <v>886</v>
      </c>
      <c r="P690"/>
      <c r="Q690"/>
      <c r="R690"/>
      <c r="S690"/>
      <c r="T690"/>
      <c r="U690"/>
      <c r="V690"/>
      <c r="W690" t="s">
        <v>150</v>
      </c>
      <c r="X690" t="e">
        <f t="shared" si="32"/>
        <v>#N/A</v>
      </c>
      <c r="Y690"/>
      <c r="Z690"/>
      <c r="AA690"/>
      <c r="AB690" t="s">
        <v>881</v>
      </c>
      <c r="AC690"/>
      <c r="AD690"/>
      <c r="AE690"/>
    </row>
    <row r="691" spans="1:31" x14ac:dyDescent="0.2">
      <c r="A691" s="228"/>
      <c r="B691" t="s">
        <v>100</v>
      </c>
      <c r="C691">
        <v>687</v>
      </c>
      <c r="D691"/>
      <c r="E691"/>
      <c r="F691"/>
      <c r="G691"/>
      <c r="H691"/>
      <c r="I691"/>
      <c r="J691">
        <v>10687</v>
      </c>
      <c r="K691"/>
      <c r="L691">
        <f t="shared" si="33"/>
        <v>43</v>
      </c>
      <c r="M691">
        <f t="shared" si="34"/>
        <v>14</v>
      </c>
      <c r="N691" t="s">
        <v>1926</v>
      </c>
      <c r="O691" t="s">
        <v>886</v>
      </c>
      <c r="P691"/>
      <c r="Q691"/>
      <c r="R691"/>
      <c r="S691"/>
      <c r="T691"/>
      <c r="U691"/>
      <c r="V691"/>
      <c r="W691" t="s">
        <v>150</v>
      </c>
      <c r="X691" t="e">
        <f t="shared" si="32"/>
        <v>#N/A</v>
      </c>
      <c r="Y691"/>
      <c r="Z691"/>
      <c r="AA691"/>
      <c r="AB691" t="s">
        <v>881</v>
      </c>
      <c r="AC691"/>
      <c r="AD691"/>
      <c r="AE691"/>
    </row>
    <row r="692" spans="1:31" x14ac:dyDescent="0.2">
      <c r="A692" s="228"/>
      <c r="B692" t="s">
        <v>100</v>
      </c>
      <c r="C692">
        <v>688</v>
      </c>
      <c r="D692"/>
      <c r="E692"/>
      <c r="F692"/>
      <c r="G692"/>
      <c r="H692"/>
      <c r="I692"/>
      <c r="J692">
        <v>10688</v>
      </c>
      <c r="K692"/>
      <c r="L692">
        <f t="shared" si="33"/>
        <v>43</v>
      </c>
      <c r="M692">
        <f t="shared" si="34"/>
        <v>15</v>
      </c>
      <c r="N692" t="s">
        <v>1927</v>
      </c>
      <c r="O692" t="s">
        <v>886</v>
      </c>
      <c r="P692"/>
      <c r="Q692"/>
      <c r="R692"/>
      <c r="S692"/>
      <c r="T692"/>
      <c r="U692"/>
      <c r="V692"/>
      <c r="W692" t="s">
        <v>150</v>
      </c>
      <c r="X692" t="e">
        <f t="shared" si="32"/>
        <v>#N/A</v>
      </c>
      <c r="Y692"/>
      <c r="Z692"/>
      <c r="AA692"/>
      <c r="AB692" t="s">
        <v>881</v>
      </c>
      <c r="AC692"/>
      <c r="AD692"/>
      <c r="AE692"/>
    </row>
    <row r="693" spans="1:31" x14ac:dyDescent="0.2">
      <c r="A693" s="228"/>
      <c r="B693" t="s">
        <v>100</v>
      </c>
      <c r="C693">
        <v>689</v>
      </c>
      <c r="D693"/>
      <c r="E693"/>
      <c r="F693"/>
      <c r="G693"/>
      <c r="H693"/>
      <c r="I693"/>
      <c r="J693">
        <v>10689</v>
      </c>
      <c r="K693"/>
      <c r="L693">
        <f t="shared" si="33"/>
        <v>44</v>
      </c>
      <c r="M693">
        <f t="shared" si="34"/>
        <v>0</v>
      </c>
      <c r="N693" t="s">
        <v>1944</v>
      </c>
      <c r="O693" t="s">
        <v>886</v>
      </c>
      <c r="P693"/>
      <c r="Q693"/>
      <c r="R693"/>
      <c r="S693"/>
      <c r="T693"/>
      <c r="U693"/>
      <c r="V693"/>
      <c r="W693" t="s">
        <v>150</v>
      </c>
      <c r="X693" t="e">
        <f t="shared" si="32"/>
        <v>#N/A</v>
      </c>
      <c r="Y693"/>
      <c r="Z693"/>
      <c r="AA693"/>
      <c r="AB693" t="s">
        <v>881</v>
      </c>
      <c r="AC693"/>
      <c r="AD693"/>
      <c r="AE693"/>
    </row>
    <row r="694" spans="1:31" x14ac:dyDescent="0.2">
      <c r="A694" s="228"/>
      <c r="B694" t="s">
        <v>100</v>
      </c>
      <c r="C694">
        <v>690</v>
      </c>
      <c r="D694"/>
      <c r="E694"/>
      <c r="F694"/>
      <c r="G694"/>
      <c r="H694"/>
      <c r="I694"/>
      <c r="J694">
        <v>10690</v>
      </c>
      <c r="K694"/>
      <c r="L694">
        <f t="shared" si="33"/>
        <v>44</v>
      </c>
      <c r="M694">
        <f t="shared" si="34"/>
        <v>1</v>
      </c>
      <c r="N694" t="s">
        <v>1945</v>
      </c>
      <c r="O694" t="s">
        <v>886</v>
      </c>
      <c r="P694"/>
      <c r="Q694"/>
      <c r="R694"/>
      <c r="S694"/>
      <c r="T694"/>
      <c r="U694"/>
      <c r="V694"/>
      <c r="W694" t="s">
        <v>150</v>
      </c>
      <c r="X694" t="e">
        <f t="shared" si="32"/>
        <v>#N/A</v>
      </c>
      <c r="Y694"/>
      <c r="Z694"/>
      <c r="AA694"/>
      <c r="AB694" t="s">
        <v>881</v>
      </c>
      <c r="AC694"/>
      <c r="AD694"/>
      <c r="AE694"/>
    </row>
    <row r="695" spans="1:31" x14ac:dyDescent="0.2">
      <c r="A695" s="228"/>
      <c r="B695" t="s">
        <v>100</v>
      </c>
      <c r="C695">
        <v>691</v>
      </c>
      <c r="D695"/>
      <c r="E695"/>
      <c r="F695"/>
      <c r="G695"/>
      <c r="H695"/>
      <c r="I695"/>
      <c r="J695">
        <v>10691</v>
      </c>
      <c r="K695"/>
      <c r="L695">
        <f t="shared" si="33"/>
        <v>44</v>
      </c>
      <c r="M695">
        <f t="shared" si="34"/>
        <v>2</v>
      </c>
      <c r="N695" t="s">
        <v>1946</v>
      </c>
      <c r="O695" t="s">
        <v>886</v>
      </c>
      <c r="P695"/>
      <c r="Q695"/>
      <c r="R695"/>
      <c r="S695"/>
      <c r="T695"/>
      <c r="U695"/>
      <c r="V695"/>
      <c r="W695" t="s">
        <v>150</v>
      </c>
      <c r="X695" t="e">
        <f t="shared" si="32"/>
        <v>#N/A</v>
      </c>
      <c r="Y695"/>
      <c r="Z695"/>
      <c r="AA695"/>
      <c r="AB695" t="s">
        <v>881</v>
      </c>
      <c r="AC695"/>
      <c r="AD695"/>
      <c r="AE695"/>
    </row>
    <row r="696" spans="1:31" x14ac:dyDescent="0.2">
      <c r="A696" s="228"/>
      <c r="B696" t="s">
        <v>100</v>
      </c>
      <c r="C696">
        <v>692</v>
      </c>
      <c r="D696"/>
      <c r="E696"/>
      <c r="F696"/>
      <c r="G696"/>
      <c r="H696"/>
      <c r="I696"/>
      <c r="J696">
        <v>10692</v>
      </c>
      <c r="K696"/>
      <c r="L696">
        <f t="shared" si="33"/>
        <v>44</v>
      </c>
      <c r="M696">
        <f t="shared" si="34"/>
        <v>3</v>
      </c>
      <c r="N696" t="s">
        <v>1947</v>
      </c>
      <c r="O696" t="s">
        <v>886</v>
      </c>
      <c r="P696"/>
      <c r="Q696"/>
      <c r="R696"/>
      <c r="S696"/>
      <c r="T696"/>
      <c r="U696"/>
      <c r="V696"/>
      <c r="W696" t="s">
        <v>150</v>
      </c>
      <c r="X696" t="e">
        <f t="shared" si="32"/>
        <v>#N/A</v>
      </c>
      <c r="Y696"/>
      <c r="Z696"/>
      <c r="AA696"/>
      <c r="AB696" t="s">
        <v>881</v>
      </c>
      <c r="AC696"/>
      <c r="AD696"/>
      <c r="AE696"/>
    </row>
    <row r="697" spans="1:31" x14ac:dyDescent="0.2">
      <c r="A697" s="228"/>
      <c r="B697" t="s">
        <v>100</v>
      </c>
      <c r="C697">
        <v>693</v>
      </c>
      <c r="D697"/>
      <c r="E697"/>
      <c r="F697"/>
      <c r="G697"/>
      <c r="H697"/>
      <c r="I697"/>
      <c r="J697">
        <v>10693</v>
      </c>
      <c r="K697"/>
      <c r="L697">
        <f t="shared" si="33"/>
        <v>44</v>
      </c>
      <c r="M697">
        <f t="shared" si="34"/>
        <v>4</v>
      </c>
      <c r="N697" t="s">
        <v>1948</v>
      </c>
      <c r="O697" t="s">
        <v>886</v>
      </c>
      <c r="P697"/>
      <c r="Q697"/>
      <c r="R697"/>
      <c r="S697"/>
      <c r="T697"/>
      <c r="U697"/>
      <c r="V697"/>
      <c r="W697" t="s">
        <v>150</v>
      </c>
      <c r="X697" t="e">
        <f t="shared" si="32"/>
        <v>#N/A</v>
      </c>
      <c r="Y697"/>
      <c r="Z697"/>
      <c r="AA697"/>
      <c r="AB697" t="s">
        <v>881</v>
      </c>
      <c r="AC697"/>
      <c r="AD697"/>
      <c r="AE697"/>
    </row>
    <row r="698" spans="1:31" x14ac:dyDescent="0.2">
      <c r="A698" s="228"/>
      <c r="B698" t="s">
        <v>100</v>
      </c>
      <c r="C698">
        <v>694</v>
      </c>
      <c r="D698"/>
      <c r="E698"/>
      <c r="F698"/>
      <c r="G698"/>
      <c r="H698"/>
      <c r="I698"/>
      <c r="J698">
        <v>10694</v>
      </c>
      <c r="K698"/>
      <c r="L698">
        <f t="shared" si="33"/>
        <v>44</v>
      </c>
      <c r="M698">
        <f t="shared" si="34"/>
        <v>5</v>
      </c>
      <c r="N698" t="s">
        <v>1949</v>
      </c>
      <c r="O698" t="s">
        <v>886</v>
      </c>
      <c r="P698"/>
      <c r="Q698"/>
      <c r="R698"/>
      <c r="S698"/>
      <c r="T698"/>
      <c r="U698"/>
      <c r="V698"/>
      <c r="W698" t="s">
        <v>150</v>
      </c>
      <c r="X698" t="e">
        <f t="shared" si="32"/>
        <v>#N/A</v>
      </c>
      <c r="Y698"/>
      <c r="Z698"/>
      <c r="AA698"/>
      <c r="AB698" t="s">
        <v>881</v>
      </c>
      <c r="AC698"/>
      <c r="AD698"/>
      <c r="AE698"/>
    </row>
    <row r="699" spans="1:31" x14ac:dyDescent="0.2">
      <c r="A699" s="228"/>
      <c r="B699" t="s">
        <v>100</v>
      </c>
      <c r="C699">
        <v>695</v>
      </c>
      <c r="D699"/>
      <c r="E699"/>
      <c r="F699"/>
      <c r="G699"/>
      <c r="H699"/>
      <c r="I699"/>
      <c r="J699">
        <v>10695</v>
      </c>
      <c r="K699"/>
      <c r="L699">
        <f t="shared" si="33"/>
        <v>44</v>
      </c>
      <c r="M699">
        <f t="shared" si="34"/>
        <v>6</v>
      </c>
      <c r="N699" t="s">
        <v>1950</v>
      </c>
      <c r="O699" t="s">
        <v>886</v>
      </c>
      <c r="P699"/>
      <c r="Q699"/>
      <c r="R699"/>
      <c r="S699"/>
      <c r="T699"/>
      <c r="U699"/>
      <c r="V699"/>
      <c r="W699" t="s">
        <v>150</v>
      </c>
      <c r="X699" t="e">
        <f t="shared" si="32"/>
        <v>#N/A</v>
      </c>
      <c r="Y699"/>
      <c r="Z699"/>
      <c r="AA699"/>
      <c r="AB699" t="s">
        <v>881</v>
      </c>
      <c r="AC699"/>
      <c r="AD699"/>
      <c r="AE699"/>
    </row>
    <row r="700" spans="1:31" x14ac:dyDescent="0.2">
      <c r="A700" s="228"/>
      <c r="B700" t="s">
        <v>100</v>
      </c>
      <c r="C700">
        <v>696</v>
      </c>
      <c r="D700"/>
      <c r="E700"/>
      <c r="F700"/>
      <c r="G700"/>
      <c r="H700"/>
      <c r="I700"/>
      <c r="J700">
        <v>10696</v>
      </c>
      <c r="K700"/>
      <c r="L700">
        <f t="shared" si="33"/>
        <v>44</v>
      </c>
      <c r="M700">
        <f t="shared" si="34"/>
        <v>7</v>
      </c>
      <c r="N700" t="s">
        <v>1951</v>
      </c>
      <c r="O700" t="s">
        <v>886</v>
      </c>
      <c r="P700"/>
      <c r="Q700"/>
      <c r="R700"/>
      <c r="S700"/>
      <c r="T700"/>
      <c r="U700"/>
      <c r="V700"/>
      <c r="W700" t="s">
        <v>150</v>
      </c>
      <c r="X700" t="e">
        <f t="shared" si="32"/>
        <v>#N/A</v>
      </c>
      <c r="Y700"/>
      <c r="Z700"/>
      <c r="AA700"/>
      <c r="AB700" t="s">
        <v>881</v>
      </c>
      <c r="AC700"/>
      <c r="AD700"/>
      <c r="AE700"/>
    </row>
    <row r="701" spans="1:31" x14ac:dyDescent="0.2">
      <c r="A701" s="228"/>
      <c r="B701" t="s">
        <v>100</v>
      </c>
      <c r="C701">
        <v>697</v>
      </c>
      <c r="D701"/>
      <c r="E701"/>
      <c r="F701"/>
      <c r="G701"/>
      <c r="H701"/>
      <c r="I701"/>
      <c r="J701">
        <v>10697</v>
      </c>
      <c r="K701"/>
      <c r="L701">
        <f t="shared" si="33"/>
        <v>44</v>
      </c>
      <c r="M701">
        <f t="shared" si="34"/>
        <v>8</v>
      </c>
      <c r="N701" t="s">
        <v>1936</v>
      </c>
      <c r="O701" t="s">
        <v>886</v>
      </c>
      <c r="P701"/>
      <c r="Q701"/>
      <c r="R701"/>
      <c r="S701"/>
      <c r="T701"/>
      <c r="U701"/>
      <c r="V701"/>
      <c r="W701" t="s">
        <v>150</v>
      </c>
      <c r="X701" t="e">
        <f t="shared" si="32"/>
        <v>#N/A</v>
      </c>
      <c r="Y701"/>
      <c r="Z701"/>
      <c r="AA701"/>
      <c r="AB701" t="s">
        <v>881</v>
      </c>
      <c r="AC701"/>
      <c r="AD701"/>
      <c r="AE701"/>
    </row>
    <row r="702" spans="1:31" x14ac:dyDescent="0.2">
      <c r="A702" s="228"/>
      <c r="B702" t="s">
        <v>100</v>
      </c>
      <c r="C702">
        <v>698</v>
      </c>
      <c r="D702"/>
      <c r="E702"/>
      <c r="F702"/>
      <c r="G702"/>
      <c r="H702"/>
      <c r="I702"/>
      <c r="J702">
        <v>10698</v>
      </c>
      <c r="K702"/>
      <c r="L702">
        <f t="shared" si="33"/>
        <v>44</v>
      </c>
      <c r="M702">
        <f t="shared" si="34"/>
        <v>9</v>
      </c>
      <c r="N702" t="s">
        <v>1937</v>
      </c>
      <c r="O702" t="s">
        <v>886</v>
      </c>
      <c r="P702"/>
      <c r="Q702"/>
      <c r="R702"/>
      <c r="S702"/>
      <c r="T702"/>
      <c r="U702"/>
      <c r="V702"/>
      <c r="W702" t="s">
        <v>150</v>
      </c>
      <c r="X702" t="e">
        <f t="shared" si="32"/>
        <v>#N/A</v>
      </c>
      <c r="Y702"/>
      <c r="Z702"/>
      <c r="AA702"/>
      <c r="AB702" t="s">
        <v>881</v>
      </c>
      <c r="AC702"/>
      <c r="AD702"/>
      <c r="AE702"/>
    </row>
    <row r="703" spans="1:31" x14ac:dyDescent="0.2">
      <c r="A703" s="228"/>
      <c r="B703" t="s">
        <v>100</v>
      </c>
      <c r="C703">
        <v>699</v>
      </c>
      <c r="D703"/>
      <c r="E703"/>
      <c r="F703"/>
      <c r="G703"/>
      <c r="H703"/>
      <c r="I703"/>
      <c r="J703">
        <v>10699</v>
      </c>
      <c r="K703"/>
      <c r="L703">
        <f t="shared" si="33"/>
        <v>44</v>
      </c>
      <c r="M703">
        <f t="shared" si="34"/>
        <v>10</v>
      </c>
      <c r="N703" t="s">
        <v>1938</v>
      </c>
      <c r="O703" t="s">
        <v>886</v>
      </c>
      <c r="P703"/>
      <c r="Q703"/>
      <c r="R703"/>
      <c r="S703"/>
      <c r="T703"/>
      <c r="U703"/>
      <c r="V703"/>
      <c r="W703" t="s">
        <v>150</v>
      </c>
      <c r="X703" t="e">
        <f t="shared" si="32"/>
        <v>#N/A</v>
      </c>
      <c r="Y703"/>
      <c r="Z703"/>
      <c r="AA703"/>
      <c r="AB703" t="s">
        <v>881</v>
      </c>
      <c r="AC703"/>
      <c r="AD703"/>
      <c r="AE703"/>
    </row>
    <row r="704" spans="1:31" x14ac:dyDescent="0.2">
      <c r="A704" s="228"/>
      <c r="B704" t="s">
        <v>100</v>
      </c>
      <c r="C704">
        <v>700</v>
      </c>
      <c r="D704"/>
      <c r="E704"/>
      <c r="F704"/>
      <c r="G704"/>
      <c r="H704"/>
      <c r="I704"/>
      <c r="J704">
        <v>10700</v>
      </c>
      <c r="K704"/>
      <c r="L704">
        <f t="shared" si="33"/>
        <v>44</v>
      </c>
      <c r="M704">
        <f t="shared" si="34"/>
        <v>11</v>
      </c>
      <c r="N704" t="s">
        <v>1939</v>
      </c>
      <c r="O704" t="s">
        <v>886</v>
      </c>
      <c r="P704"/>
      <c r="Q704"/>
      <c r="R704"/>
      <c r="S704"/>
      <c r="T704"/>
      <c r="U704"/>
      <c r="V704"/>
      <c r="W704" t="s">
        <v>150</v>
      </c>
      <c r="X704" t="e">
        <f t="shared" si="32"/>
        <v>#N/A</v>
      </c>
      <c r="Y704"/>
      <c r="Z704"/>
      <c r="AA704"/>
      <c r="AB704" t="s">
        <v>881</v>
      </c>
      <c r="AC704"/>
      <c r="AD704"/>
      <c r="AE704"/>
    </row>
    <row r="705" spans="1:31" x14ac:dyDescent="0.2">
      <c r="A705" s="228"/>
      <c r="B705" t="s">
        <v>100</v>
      </c>
      <c r="C705">
        <v>701</v>
      </c>
      <c r="D705"/>
      <c r="E705"/>
      <c r="F705"/>
      <c r="G705"/>
      <c r="H705"/>
      <c r="I705"/>
      <c r="J705">
        <v>10701</v>
      </c>
      <c r="K705"/>
      <c r="L705">
        <f t="shared" si="33"/>
        <v>44</v>
      </c>
      <c r="M705">
        <f t="shared" si="34"/>
        <v>12</v>
      </c>
      <c r="N705" t="s">
        <v>1940</v>
      </c>
      <c r="O705" t="s">
        <v>886</v>
      </c>
      <c r="P705"/>
      <c r="Q705"/>
      <c r="R705"/>
      <c r="S705"/>
      <c r="T705"/>
      <c r="U705"/>
      <c r="V705"/>
      <c r="W705" t="s">
        <v>150</v>
      </c>
      <c r="X705" t="e">
        <f t="shared" si="32"/>
        <v>#N/A</v>
      </c>
      <c r="Y705"/>
      <c r="Z705"/>
      <c r="AA705"/>
      <c r="AB705" t="s">
        <v>881</v>
      </c>
      <c r="AC705"/>
      <c r="AD705"/>
      <c r="AE705"/>
    </row>
    <row r="706" spans="1:31" x14ac:dyDescent="0.2">
      <c r="A706" s="228"/>
      <c r="B706" t="s">
        <v>100</v>
      </c>
      <c r="C706">
        <v>702</v>
      </c>
      <c r="D706"/>
      <c r="E706"/>
      <c r="F706"/>
      <c r="G706"/>
      <c r="H706"/>
      <c r="I706"/>
      <c r="J706">
        <v>10702</v>
      </c>
      <c r="K706"/>
      <c r="L706">
        <f t="shared" si="33"/>
        <v>44</v>
      </c>
      <c r="M706">
        <f t="shared" si="34"/>
        <v>13</v>
      </c>
      <c r="N706" t="s">
        <v>1941</v>
      </c>
      <c r="O706" t="s">
        <v>886</v>
      </c>
      <c r="P706"/>
      <c r="Q706"/>
      <c r="R706"/>
      <c r="S706"/>
      <c r="T706"/>
      <c r="U706"/>
      <c r="V706"/>
      <c r="W706" t="s">
        <v>150</v>
      </c>
      <c r="X706" t="e">
        <f t="shared" si="32"/>
        <v>#N/A</v>
      </c>
      <c r="Y706"/>
      <c r="Z706"/>
      <c r="AA706"/>
      <c r="AB706" t="s">
        <v>881</v>
      </c>
      <c r="AC706"/>
      <c r="AD706"/>
      <c r="AE706"/>
    </row>
    <row r="707" spans="1:31" x14ac:dyDescent="0.2">
      <c r="A707" s="228"/>
      <c r="B707" t="s">
        <v>100</v>
      </c>
      <c r="C707">
        <v>703</v>
      </c>
      <c r="D707"/>
      <c r="E707"/>
      <c r="F707"/>
      <c r="G707"/>
      <c r="H707"/>
      <c r="I707"/>
      <c r="J707">
        <v>10703</v>
      </c>
      <c r="K707"/>
      <c r="L707">
        <f t="shared" si="33"/>
        <v>44</v>
      </c>
      <c r="M707">
        <f t="shared" si="34"/>
        <v>14</v>
      </c>
      <c r="N707" t="s">
        <v>1942</v>
      </c>
      <c r="O707" t="s">
        <v>886</v>
      </c>
      <c r="P707"/>
      <c r="Q707"/>
      <c r="R707"/>
      <c r="S707"/>
      <c r="T707"/>
      <c r="U707"/>
      <c r="V707"/>
      <c r="W707" t="s">
        <v>150</v>
      </c>
      <c r="X707" t="e">
        <f t="shared" si="32"/>
        <v>#N/A</v>
      </c>
      <c r="Y707"/>
      <c r="Z707"/>
      <c r="AA707"/>
      <c r="AB707" t="s">
        <v>881</v>
      </c>
      <c r="AC707"/>
      <c r="AD707"/>
      <c r="AE707"/>
    </row>
    <row r="708" spans="1:31" x14ac:dyDescent="0.2">
      <c r="A708" s="228"/>
      <c r="B708" t="s">
        <v>100</v>
      </c>
      <c r="C708">
        <v>704</v>
      </c>
      <c r="D708"/>
      <c r="E708"/>
      <c r="F708"/>
      <c r="G708"/>
      <c r="H708"/>
      <c r="I708"/>
      <c r="J708">
        <v>10704</v>
      </c>
      <c r="K708"/>
      <c r="L708">
        <f t="shared" si="33"/>
        <v>44</v>
      </c>
      <c r="M708">
        <f t="shared" si="34"/>
        <v>15</v>
      </c>
      <c r="N708" t="s">
        <v>1943</v>
      </c>
      <c r="O708" t="s">
        <v>886</v>
      </c>
      <c r="P708"/>
      <c r="Q708"/>
      <c r="R708"/>
      <c r="S708"/>
      <c r="T708"/>
      <c r="U708"/>
      <c r="V708"/>
      <c r="W708" t="s">
        <v>150</v>
      </c>
      <c r="X708" t="e">
        <f t="shared" si="32"/>
        <v>#N/A</v>
      </c>
      <c r="Y708"/>
      <c r="Z708"/>
      <c r="AA708"/>
      <c r="AB708" t="s">
        <v>881</v>
      </c>
      <c r="AC708"/>
      <c r="AD708"/>
      <c r="AE708"/>
    </row>
    <row r="709" spans="1:31" x14ac:dyDescent="0.2">
      <c r="A709" s="228"/>
      <c r="B709" t="s">
        <v>100</v>
      </c>
      <c r="C709">
        <v>705</v>
      </c>
      <c r="D709"/>
      <c r="E709"/>
      <c r="F709"/>
      <c r="G709"/>
      <c r="H709"/>
      <c r="I709"/>
      <c r="J709">
        <v>10705</v>
      </c>
      <c r="K709"/>
      <c r="L709">
        <f t="shared" si="33"/>
        <v>45</v>
      </c>
      <c r="M709">
        <f t="shared" si="34"/>
        <v>0</v>
      </c>
      <c r="N709" t="s">
        <v>1960</v>
      </c>
      <c r="O709" t="s">
        <v>886</v>
      </c>
      <c r="P709"/>
      <c r="Q709"/>
      <c r="R709"/>
      <c r="S709"/>
      <c r="T709"/>
      <c r="U709"/>
      <c r="V709"/>
      <c r="W709" t="s">
        <v>150</v>
      </c>
      <c r="X709" t="e">
        <f t="shared" si="32"/>
        <v>#N/A</v>
      </c>
      <c r="Y709"/>
      <c r="Z709"/>
      <c r="AA709"/>
      <c r="AB709" t="s">
        <v>881</v>
      </c>
      <c r="AC709"/>
      <c r="AD709"/>
      <c r="AE709"/>
    </row>
    <row r="710" spans="1:31" x14ac:dyDescent="0.2">
      <c r="A710" s="228"/>
      <c r="B710" t="s">
        <v>100</v>
      </c>
      <c r="C710">
        <v>706</v>
      </c>
      <c r="D710"/>
      <c r="E710"/>
      <c r="F710"/>
      <c r="G710"/>
      <c r="H710"/>
      <c r="I710"/>
      <c r="J710">
        <v>10706</v>
      </c>
      <c r="K710"/>
      <c r="L710">
        <f t="shared" si="33"/>
        <v>45</v>
      </c>
      <c r="M710">
        <f t="shared" si="34"/>
        <v>1</v>
      </c>
      <c r="N710" t="s">
        <v>1961</v>
      </c>
      <c r="O710" t="s">
        <v>886</v>
      </c>
      <c r="P710"/>
      <c r="Q710"/>
      <c r="R710"/>
      <c r="S710"/>
      <c r="T710"/>
      <c r="U710"/>
      <c r="V710"/>
      <c r="W710" t="s">
        <v>150</v>
      </c>
      <c r="X710" t="e">
        <f t="shared" ref="X710:X773" si="35">VLOOKUP(W710,$W$808:$X$838,2,FALSE)</f>
        <v>#N/A</v>
      </c>
      <c r="Y710"/>
      <c r="Z710"/>
      <c r="AA710"/>
      <c r="AB710" t="s">
        <v>881</v>
      </c>
      <c r="AC710"/>
      <c r="AD710"/>
      <c r="AE710"/>
    </row>
    <row r="711" spans="1:31" x14ac:dyDescent="0.2">
      <c r="A711" s="228"/>
      <c r="B711" t="s">
        <v>100</v>
      </c>
      <c r="C711">
        <v>707</v>
      </c>
      <c r="D711"/>
      <c r="E711"/>
      <c r="F711"/>
      <c r="G711"/>
      <c r="H711"/>
      <c r="I711"/>
      <c r="J711">
        <v>10707</v>
      </c>
      <c r="K711"/>
      <c r="L711">
        <f t="shared" si="33"/>
        <v>45</v>
      </c>
      <c r="M711">
        <f t="shared" si="34"/>
        <v>2</v>
      </c>
      <c r="N711" t="s">
        <v>1962</v>
      </c>
      <c r="O711" t="s">
        <v>886</v>
      </c>
      <c r="P711"/>
      <c r="Q711"/>
      <c r="R711"/>
      <c r="S711"/>
      <c r="T711"/>
      <c r="U711"/>
      <c r="V711"/>
      <c r="W711" t="s">
        <v>150</v>
      </c>
      <c r="X711" t="e">
        <f t="shared" si="35"/>
        <v>#N/A</v>
      </c>
      <c r="Y711"/>
      <c r="Z711"/>
      <c r="AA711"/>
      <c r="AB711" t="s">
        <v>881</v>
      </c>
      <c r="AC711"/>
      <c r="AD711"/>
      <c r="AE711"/>
    </row>
    <row r="712" spans="1:31" x14ac:dyDescent="0.2">
      <c r="A712" s="228"/>
      <c r="B712" t="s">
        <v>100</v>
      </c>
      <c r="C712">
        <v>708</v>
      </c>
      <c r="D712"/>
      <c r="E712"/>
      <c r="F712"/>
      <c r="G712"/>
      <c r="H712"/>
      <c r="I712"/>
      <c r="J712">
        <v>10708</v>
      </c>
      <c r="K712"/>
      <c r="L712">
        <f t="shared" si="33"/>
        <v>45</v>
      </c>
      <c r="M712">
        <f t="shared" si="34"/>
        <v>3</v>
      </c>
      <c r="N712" t="s">
        <v>1963</v>
      </c>
      <c r="O712" t="s">
        <v>886</v>
      </c>
      <c r="P712"/>
      <c r="Q712"/>
      <c r="R712"/>
      <c r="S712"/>
      <c r="T712"/>
      <c r="U712"/>
      <c r="V712"/>
      <c r="W712" t="s">
        <v>150</v>
      </c>
      <c r="X712" t="e">
        <f t="shared" si="35"/>
        <v>#N/A</v>
      </c>
      <c r="Y712"/>
      <c r="Z712"/>
      <c r="AA712"/>
      <c r="AB712" t="s">
        <v>881</v>
      </c>
      <c r="AC712"/>
      <c r="AD712"/>
      <c r="AE712"/>
    </row>
    <row r="713" spans="1:31" x14ac:dyDescent="0.2">
      <c r="A713" s="228"/>
      <c r="B713" t="s">
        <v>100</v>
      </c>
      <c r="C713">
        <v>709</v>
      </c>
      <c r="D713"/>
      <c r="E713"/>
      <c r="F713"/>
      <c r="G713"/>
      <c r="H713"/>
      <c r="I713"/>
      <c r="J713">
        <v>10709</v>
      </c>
      <c r="K713"/>
      <c r="L713">
        <f t="shared" si="33"/>
        <v>45</v>
      </c>
      <c r="M713">
        <f t="shared" si="34"/>
        <v>4</v>
      </c>
      <c r="N713" t="s">
        <v>1964</v>
      </c>
      <c r="O713" t="s">
        <v>886</v>
      </c>
      <c r="P713"/>
      <c r="Q713"/>
      <c r="R713"/>
      <c r="S713"/>
      <c r="T713"/>
      <c r="U713"/>
      <c r="V713"/>
      <c r="W713" t="s">
        <v>150</v>
      </c>
      <c r="X713" t="e">
        <f t="shared" si="35"/>
        <v>#N/A</v>
      </c>
      <c r="Y713"/>
      <c r="Z713"/>
      <c r="AA713"/>
      <c r="AB713" t="s">
        <v>881</v>
      </c>
      <c r="AC713"/>
      <c r="AD713"/>
      <c r="AE713"/>
    </row>
    <row r="714" spans="1:31" x14ac:dyDescent="0.2">
      <c r="A714" s="228"/>
      <c r="B714" t="s">
        <v>100</v>
      </c>
      <c r="C714">
        <v>710</v>
      </c>
      <c r="D714"/>
      <c r="E714"/>
      <c r="F714"/>
      <c r="G714"/>
      <c r="H714"/>
      <c r="I714"/>
      <c r="J714">
        <v>10710</v>
      </c>
      <c r="K714"/>
      <c r="L714">
        <f t="shared" si="33"/>
        <v>45</v>
      </c>
      <c r="M714">
        <f t="shared" si="34"/>
        <v>5</v>
      </c>
      <c r="N714" t="s">
        <v>1965</v>
      </c>
      <c r="O714" t="s">
        <v>886</v>
      </c>
      <c r="P714"/>
      <c r="Q714"/>
      <c r="R714"/>
      <c r="S714"/>
      <c r="T714"/>
      <c r="U714"/>
      <c r="V714"/>
      <c r="W714" t="s">
        <v>150</v>
      </c>
      <c r="X714" t="e">
        <f t="shared" si="35"/>
        <v>#N/A</v>
      </c>
      <c r="Y714"/>
      <c r="Z714"/>
      <c r="AA714"/>
      <c r="AB714" t="s">
        <v>881</v>
      </c>
      <c r="AC714"/>
      <c r="AD714"/>
      <c r="AE714"/>
    </row>
    <row r="715" spans="1:31" x14ac:dyDescent="0.2">
      <c r="A715" s="228"/>
      <c r="B715" t="s">
        <v>100</v>
      </c>
      <c r="C715">
        <v>711</v>
      </c>
      <c r="D715"/>
      <c r="E715"/>
      <c r="F715"/>
      <c r="G715"/>
      <c r="H715"/>
      <c r="I715"/>
      <c r="J715">
        <v>10711</v>
      </c>
      <c r="K715"/>
      <c r="L715">
        <f t="shared" si="33"/>
        <v>45</v>
      </c>
      <c r="M715">
        <f t="shared" si="34"/>
        <v>6</v>
      </c>
      <c r="N715" t="s">
        <v>1966</v>
      </c>
      <c r="O715" t="s">
        <v>886</v>
      </c>
      <c r="P715"/>
      <c r="Q715"/>
      <c r="R715"/>
      <c r="S715"/>
      <c r="T715"/>
      <c r="U715"/>
      <c r="V715"/>
      <c r="W715" t="s">
        <v>150</v>
      </c>
      <c r="X715" t="e">
        <f t="shared" si="35"/>
        <v>#N/A</v>
      </c>
      <c r="Y715"/>
      <c r="Z715"/>
      <c r="AA715"/>
      <c r="AB715" t="s">
        <v>881</v>
      </c>
      <c r="AC715"/>
      <c r="AD715"/>
      <c r="AE715"/>
    </row>
    <row r="716" spans="1:31" x14ac:dyDescent="0.2">
      <c r="A716" s="228"/>
      <c r="B716" t="s">
        <v>100</v>
      </c>
      <c r="C716">
        <v>712</v>
      </c>
      <c r="D716"/>
      <c r="E716"/>
      <c r="F716"/>
      <c r="G716"/>
      <c r="H716"/>
      <c r="I716"/>
      <c r="J716">
        <v>10712</v>
      </c>
      <c r="K716"/>
      <c r="L716">
        <f t="shared" si="33"/>
        <v>45</v>
      </c>
      <c r="M716">
        <f t="shared" si="34"/>
        <v>7</v>
      </c>
      <c r="N716" t="s">
        <v>1967</v>
      </c>
      <c r="O716" t="s">
        <v>886</v>
      </c>
      <c r="P716"/>
      <c r="Q716"/>
      <c r="R716"/>
      <c r="S716"/>
      <c r="T716"/>
      <c r="U716"/>
      <c r="V716"/>
      <c r="W716" t="s">
        <v>150</v>
      </c>
      <c r="X716" t="e">
        <f t="shared" si="35"/>
        <v>#N/A</v>
      </c>
      <c r="Y716"/>
      <c r="Z716"/>
      <c r="AA716"/>
      <c r="AB716" t="s">
        <v>881</v>
      </c>
      <c r="AC716"/>
      <c r="AD716"/>
      <c r="AE716"/>
    </row>
    <row r="717" spans="1:31" x14ac:dyDescent="0.2">
      <c r="A717" s="228"/>
      <c r="B717" t="s">
        <v>100</v>
      </c>
      <c r="C717">
        <v>713</v>
      </c>
      <c r="D717"/>
      <c r="E717"/>
      <c r="F717"/>
      <c r="G717"/>
      <c r="H717"/>
      <c r="I717"/>
      <c r="J717">
        <v>10713</v>
      </c>
      <c r="K717"/>
      <c r="L717">
        <f t="shared" si="33"/>
        <v>45</v>
      </c>
      <c r="M717">
        <f t="shared" si="34"/>
        <v>8</v>
      </c>
      <c r="N717" t="s">
        <v>1952</v>
      </c>
      <c r="O717" t="s">
        <v>886</v>
      </c>
      <c r="P717"/>
      <c r="Q717"/>
      <c r="R717"/>
      <c r="S717"/>
      <c r="T717"/>
      <c r="U717"/>
      <c r="V717"/>
      <c r="W717" t="s">
        <v>150</v>
      </c>
      <c r="X717" t="e">
        <f t="shared" si="35"/>
        <v>#N/A</v>
      </c>
      <c r="Y717"/>
      <c r="Z717"/>
      <c r="AA717"/>
      <c r="AB717" t="s">
        <v>881</v>
      </c>
      <c r="AC717"/>
      <c r="AD717"/>
      <c r="AE717"/>
    </row>
    <row r="718" spans="1:31" x14ac:dyDescent="0.2">
      <c r="A718" s="228"/>
      <c r="B718" t="s">
        <v>100</v>
      </c>
      <c r="C718">
        <v>714</v>
      </c>
      <c r="D718"/>
      <c r="E718"/>
      <c r="F718"/>
      <c r="G718"/>
      <c r="H718"/>
      <c r="I718"/>
      <c r="J718">
        <v>10714</v>
      </c>
      <c r="K718"/>
      <c r="L718">
        <f t="shared" si="33"/>
        <v>45</v>
      </c>
      <c r="M718">
        <f t="shared" si="34"/>
        <v>9</v>
      </c>
      <c r="N718" t="s">
        <v>1953</v>
      </c>
      <c r="O718" t="s">
        <v>886</v>
      </c>
      <c r="P718"/>
      <c r="Q718"/>
      <c r="R718"/>
      <c r="S718"/>
      <c r="T718"/>
      <c r="U718"/>
      <c r="V718"/>
      <c r="W718" t="s">
        <v>150</v>
      </c>
      <c r="X718" t="e">
        <f t="shared" si="35"/>
        <v>#N/A</v>
      </c>
      <c r="Y718"/>
      <c r="Z718"/>
      <c r="AA718"/>
      <c r="AB718" t="s">
        <v>881</v>
      </c>
      <c r="AC718"/>
      <c r="AD718"/>
      <c r="AE718"/>
    </row>
    <row r="719" spans="1:31" x14ac:dyDescent="0.2">
      <c r="A719" s="228"/>
      <c r="B719" t="s">
        <v>100</v>
      </c>
      <c r="C719">
        <v>715</v>
      </c>
      <c r="D719"/>
      <c r="E719"/>
      <c r="F719"/>
      <c r="G719"/>
      <c r="H719"/>
      <c r="I719"/>
      <c r="J719">
        <v>10715</v>
      </c>
      <c r="K719"/>
      <c r="L719">
        <f t="shared" si="33"/>
        <v>45</v>
      </c>
      <c r="M719">
        <f t="shared" si="34"/>
        <v>10</v>
      </c>
      <c r="N719" t="s">
        <v>1954</v>
      </c>
      <c r="O719" t="s">
        <v>886</v>
      </c>
      <c r="P719"/>
      <c r="Q719"/>
      <c r="R719"/>
      <c r="S719"/>
      <c r="T719"/>
      <c r="U719"/>
      <c r="V719"/>
      <c r="W719" t="s">
        <v>150</v>
      </c>
      <c r="X719" t="e">
        <f t="shared" si="35"/>
        <v>#N/A</v>
      </c>
      <c r="Y719"/>
      <c r="Z719"/>
      <c r="AA719"/>
      <c r="AB719" t="s">
        <v>881</v>
      </c>
      <c r="AC719"/>
      <c r="AD719"/>
      <c r="AE719"/>
    </row>
    <row r="720" spans="1:31" x14ac:dyDescent="0.2">
      <c r="A720" s="228"/>
      <c r="B720" t="s">
        <v>100</v>
      </c>
      <c r="C720">
        <v>716</v>
      </c>
      <c r="D720"/>
      <c r="E720"/>
      <c r="F720"/>
      <c r="G720"/>
      <c r="H720"/>
      <c r="I720"/>
      <c r="J720">
        <v>10716</v>
      </c>
      <c r="K720"/>
      <c r="L720">
        <f t="shared" si="33"/>
        <v>45</v>
      </c>
      <c r="M720">
        <f t="shared" si="34"/>
        <v>11</v>
      </c>
      <c r="N720" t="s">
        <v>1955</v>
      </c>
      <c r="O720" t="s">
        <v>886</v>
      </c>
      <c r="P720"/>
      <c r="Q720"/>
      <c r="R720"/>
      <c r="S720"/>
      <c r="T720"/>
      <c r="U720"/>
      <c r="V720"/>
      <c r="W720" t="s">
        <v>150</v>
      </c>
      <c r="X720" t="e">
        <f t="shared" si="35"/>
        <v>#N/A</v>
      </c>
      <c r="Y720"/>
      <c r="Z720"/>
      <c r="AA720"/>
      <c r="AB720" t="s">
        <v>881</v>
      </c>
      <c r="AC720"/>
      <c r="AD720"/>
      <c r="AE720"/>
    </row>
    <row r="721" spans="1:31" x14ac:dyDescent="0.2">
      <c r="A721" s="228"/>
      <c r="B721" t="s">
        <v>100</v>
      </c>
      <c r="C721">
        <v>717</v>
      </c>
      <c r="D721"/>
      <c r="E721"/>
      <c r="F721"/>
      <c r="G721"/>
      <c r="H721"/>
      <c r="I721"/>
      <c r="J721">
        <v>10717</v>
      </c>
      <c r="K721"/>
      <c r="L721">
        <f t="shared" si="33"/>
        <v>45</v>
      </c>
      <c r="M721">
        <f t="shared" si="34"/>
        <v>12</v>
      </c>
      <c r="N721" t="s">
        <v>1956</v>
      </c>
      <c r="O721" t="s">
        <v>886</v>
      </c>
      <c r="P721"/>
      <c r="Q721"/>
      <c r="R721"/>
      <c r="S721"/>
      <c r="T721"/>
      <c r="U721"/>
      <c r="V721"/>
      <c r="W721" t="s">
        <v>150</v>
      </c>
      <c r="X721" t="e">
        <f t="shared" si="35"/>
        <v>#N/A</v>
      </c>
      <c r="Y721"/>
      <c r="Z721"/>
      <c r="AA721"/>
      <c r="AB721" t="s">
        <v>881</v>
      </c>
      <c r="AC721"/>
      <c r="AD721"/>
      <c r="AE721"/>
    </row>
    <row r="722" spans="1:31" x14ac:dyDescent="0.2">
      <c r="A722" s="228"/>
      <c r="B722" t="s">
        <v>100</v>
      </c>
      <c r="C722">
        <v>718</v>
      </c>
      <c r="D722"/>
      <c r="E722"/>
      <c r="F722"/>
      <c r="G722"/>
      <c r="H722"/>
      <c r="I722"/>
      <c r="J722">
        <v>10718</v>
      </c>
      <c r="K722"/>
      <c r="L722">
        <f t="shared" si="33"/>
        <v>45</v>
      </c>
      <c r="M722">
        <f t="shared" si="34"/>
        <v>13</v>
      </c>
      <c r="N722" t="s">
        <v>1957</v>
      </c>
      <c r="O722" t="s">
        <v>886</v>
      </c>
      <c r="P722"/>
      <c r="Q722"/>
      <c r="R722"/>
      <c r="S722"/>
      <c r="T722"/>
      <c r="U722"/>
      <c r="V722"/>
      <c r="W722" t="s">
        <v>150</v>
      </c>
      <c r="X722" t="e">
        <f t="shared" si="35"/>
        <v>#N/A</v>
      </c>
      <c r="Y722"/>
      <c r="Z722"/>
      <c r="AA722"/>
      <c r="AB722" t="s">
        <v>881</v>
      </c>
      <c r="AC722"/>
      <c r="AD722"/>
      <c r="AE722"/>
    </row>
    <row r="723" spans="1:31" x14ac:dyDescent="0.2">
      <c r="A723" s="228"/>
      <c r="B723" t="s">
        <v>100</v>
      </c>
      <c r="C723">
        <v>719</v>
      </c>
      <c r="D723"/>
      <c r="E723"/>
      <c r="F723"/>
      <c r="G723"/>
      <c r="H723"/>
      <c r="I723"/>
      <c r="J723">
        <v>10719</v>
      </c>
      <c r="K723"/>
      <c r="L723">
        <f t="shared" si="33"/>
        <v>45</v>
      </c>
      <c r="M723">
        <f t="shared" si="34"/>
        <v>14</v>
      </c>
      <c r="N723" t="s">
        <v>1958</v>
      </c>
      <c r="O723" t="s">
        <v>886</v>
      </c>
      <c r="P723"/>
      <c r="Q723"/>
      <c r="R723"/>
      <c r="S723"/>
      <c r="T723"/>
      <c r="U723"/>
      <c r="V723"/>
      <c r="W723" t="s">
        <v>150</v>
      </c>
      <c r="X723" t="e">
        <f t="shared" si="35"/>
        <v>#N/A</v>
      </c>
      <c r="Y723"/>
      <c r="Z723"/>
      <c r="AA723"/>
      <c r="AB723" t="s">
        <v>881</v>
      </c>
      <c r="AC723"/>
      <c r="AD723"/>
      <c r="AE723"/>
    </row>
    <row r="724" spans="1:31" x14ac:dyDescent="0.2">
      <c r="A724" s="228"/>
      <c r="B724" t="s">
        <v>100</v>
      </c>
      <c r="C724">
        <v>720</v>
      </c>
      <c r="D724"/>
      <c r="E724"/>
      <c r="F724"/>
      <c r="G724"/>
      <c r="H724"/>
      <c r="I724"/>
      <c r="J724">
        <v>10720</v>
      </c>
      <c r="K724"/>
      <c r="L724">
        <f t="shared" si="33"/>
        <v>45</v>
      </c>
      <c r="M724">
        <f t="shared" si="34"/>
        <v>15</v>
      </c>
      <c r="N724" t="s">
        <v>1959</v>
      </c>
      <c r="O724" t="s">
        <v>886</v>
      </c>
      <c r="P724"/>
      <c r="Q724"/>
      <c r="R724"/>
      <c r="S724"/>
      <c r="T724"/>
      <c r="U724"/>
      <c r="V724"/>
      <c r="W724" t="s">
        <v>150</v>
      </c>
      <c r="X724" t="e">
        <f t="shared" si="35"/>
        <v>#N/A</v>
      </c>
      <c r="Y724"/>
      <c r="Z724"/>
      <c r="AA724"/>
      <c r="AB724" t="s">
        <v>881</v>
      </c>
      <c r="AC724"/>
      <c r="AD724"/>
      <c r="AE724"/>
    </row>
    <row r="725" spans="1:31" x14ac:dyDescent="0.2">
      <c r="A725" s="228"/>
      <c r="B725" t="s">
        <v>100</v>
      </c>
      <c r="C725">
        <v>721</v>
      </c>
      <c r="D725"/>
      <c r="E725"/>
      <c r="F725"/>
      <c r="G725"/>
      <c r="H725"/>
      <c r="I725"/>
      <c r="J725">
        <v>10721</v>
      </c>
      <c r="K725"/>
      <c r="L725">
        <f t="shared" si="33"/>
        <v>46</v>
      </c>
      <c r="M725">
        <f t="shared" si="34"/>
        <v>0</v>
      </c>
      <c r="N725" t="s">
        <v>1976</v>
      </c>
      <c r="O725" t="s">
        <v>886</v>
      </c>
      <c r="P725"/>
      <c r="Q725"/>
      <c r="R725"/>
      <c r="S725"/>
      <c r="T725"/>
      <c r="U725"/>
      <c r="V725"/>
      <c r="W725" t="s">
        <v>150</v>
      </c>
      <c r="X725" t="e">
        <f t="shared" si="35"/>
        <v>#N/A</v>
      </c>
      <c r="Y725"/>
      <c r="Z725"/>
      <c r="AA725"/>
      <c r="AB725" t="s">
        <v>881</v>
      </c>
      <c r="AC725"/>
      <c r="AD725"/>
      <c r="AE725"/>
    </row>
    <row r="726" spans="1:31" x14ac:dyDescent="0.2">
      <c r="A726" s="228"/>
      <c r="B726" t="s">
        <v>100</v>
      </c>
      <c r="C726">
        <v>722</v>
      </c>
      <c r="D726"/>
      <c r="E726"/>
      <c r="F726"/>
      <c r="G726"/>
      <c r="H726"/>
      <c r="I726"/>
      <c r="J726">
        <v>10722</v>
      </c>
      <c r="K726"/>
      <c r="L726">
        <f t="shared" ref="L726:L789" si="36">+L710+1</f>
        <v>46</v>
      </c>
      <c r="M726">
        <f t="shared" ref="M726:M789" si="37">M710</f>
        <v>1</v>
      </c>
      <c r="N726" t="s">
        <v>1977</v>
      </c>
      <c r="O726" t="s">
        <v>886</v>
      </c>
      <c r="P726"/>
      <c r="Q726"/>
      <c r="R726"/>
      <c r="S726"/>
      <c r="T726"/>
      <c r="U726"/>
      <c r="V726"/>
      <c r="W726" t="s">
        <v>150</v>
      </c>
      <c r="X726" t="e">
        <f t="shared" si="35"/>
        <v>#N/A</v>
      </c>
      <c r="Y726"/>
      <c r="Z726"/>
      <c r="AA726"/>
      <c r="AB726" t="s">
        <v>881</v>
      </c>
      <c r="AC726"/>
      <c r="AD726"/>
      <c r="AE726"/>
    </row>
    <row r="727" spans="1:31" x14ac:dyDescent="0.2">
      <c r="A727" s="228"/>
      <c r="B727" t="s">
        <v>100</v>
      </c>
      <c r="C727">
        <v>723</v>
      </c>
      <c r="D727"/>
      <c r="E727"/>
      <c r="F727"/>
      <c r="G727"/>
      <c r="H727"/>
      <c r="I727"/>
      <c r="J727">
        <v>10723</v>
      </c>
      <c r="K727"/>
      <c r="L727">
        <f t="shared" si="36"/>
        <v>46</v>
      </c>
      <c r="M727">
        <f t="shared" si="37"/>
        <v>2</v>
      </c>
      <c r="N727" t="s">
        <v>1978</v>
      </c>
      <c r="O727" t="s">
        <v>886</v>
      </c>
      <c r="P727"/>
      <c r="Q727"/>
      <c r="R727"/>
      <c r="S727"/>
      <c r="T727"/>
      <c r="U727"/>
      <c r="V727"/>
      <c r="W727" t="s">
        <v>150</v>
      </c>
      <c r="X727" t="e">
        <f t="shared" si="35"/>
        <v>#N/A</v>
      </c>
      <c r="Y727"/>
      <c r="Z727"/>
      <c r="AA727"/>
      <c r="AB727" t="s">
        <v>881</v>
      </c>
      <c r="AC727"/>
      <c r="AD727"/>
      <c r="AE727"/>
    </row>
    <row r="728" spans="1:31" x14ac:dyDescent="0.2">
      <c r="A728" s="228"/>
      <c r="B728" t="s">
        <v>100</v>
      </c>
      <c r="C728">
        <v>724</v>
      </c>
      <c r="D728"/>
      <c r="E728"/>
      <c r="F728"/>
      <c r="G728"/>
      <c r="H728"/>
      <c r="I728"/>
      <c r="J728">
        <v>10724</v>
      </c>
      <c r="K728"/>
      <c r="L728">
        <f t="shared" si="36"/>
        <v>46</v>
      </c>
      <c r="M728">
        <f t="shared" si="37"/>
        <v>3</v>
      </c>
      <c r="N728" t="s">
        <v>1979</v>
      </c>
      <c r="O728" t="s">
        <v>886</v>
      </c>
      <c r="P728"/>
      <c r="Q728"/>
      <c r="R728"/>
      <c r="S728"/>
      <c r="T728"/>
      <c r="U728"/>
      <c r="V728"/>
      <c r="W728" t="s">
        <v>150</v>
      </c>
      <c r="X728" t="e">
        <f t="shared" si="35"/>
        <v>#N/A</v>
      </c>
      <c r="Y728"/>
      <c r="Z728"/>
      <c r="AA728"/>
      <c r="AB728" t="s">
        <v>881</v>
      </c>
      <c r="AC728"/>
      <c r="AD728"/>
      <c r="AE728"/>
    </row>
    <row r="729" spans="1:31" x14ac:dyDescent="0.2">
      <c r="A729" s="228"/>
      <c r="B729" t="s">
        <v>100</v>
      </c>
      <c r="C729">
        <v>725</v>
      </c>
      <c r="D729"/>
      <c r="E729"/>
      <c r="F729"/>
      <c r="G729"/>
      <c r="H729"/>
      <c r="I729"/>
      <c r="J729">
        <v>10725</v>
      </c>
      <c r="K729"/>
      <c r="L729">
        <f t="shared" si="36"/>
        <v>46</v>
      </c>
      <c r="M729">
        <f t="shared" si="37"/>
        <v>4</v>
      </c>
      <c r="N729" t="s">
        <v>1980</v>
      </c>
      <c r="O729" t="s">
        <v>886</v>
      </c>
      <c r="P729"/>
      <c r="Q729"/>
      <c r="R729"/>
      <c r="S729"/>
      <c r="T729"/>
      <c r="U729"/>
      <c r="V729"/>
      <c r="W729" t="s">
        <v>150</v>
      </c>
      <c r="X729" t="e">
        <f t="shared" si="35"/>
        <v>#N/A</v>
      </c>
      <c r="Y729"/>
      <c r="Z729"/>
      <c r="AA729"/>
      <c r="AB729" t="s">
        <v>881</v>
      </c>
      <c r="AC729"/>
      <c r="AD729"/>
      <c r="AE729"/>
    </row>
    <row r="730" spans="1:31" x14ac:dyDescent="0.2">
      <c r="A730" s="228"/>
      <c r="B730" t="s">
        <v>100</v>
      </c>
      <c r="C730">
        <v>726</v>
      </c>
      <c r="D730"/>
      <c r="E730"/>
      <c r="F730"/>
      <c r="G730"/>
      <c r="H730"/>
      <c r="I730"/>
      <c r="J730">
        <v>10726</v>
      </c>
      <c r="K730"/>
      <c r="L730">
        <f t="shared" si="36"/>
        <v>46</v>
      </c>
      <c r="M730">
        <f t="shared" si="37"/>
        <v>5</v>
      </c>
      <c r="N730" t="s">
        <v>1981</v>
      </c>
      <c r="O730" t="s">
        <v>886</v>
      </c>
      <c r="P730"/>
      <c r="Q730"/>
      <c r="R730"/>
      <c r="S730"/>
      <c r="T730"/>
      <c r="U730"/>
      <c r="V730"/>
      <c r="W730" t="s">
        <v>150</v>
      </c>
      <c r="X730" t="e">
        <f t="shared" si="35"/>
        <v>#N/A</v>
      </c>
      <c r="Y730"/>
      <c r="Z730"/>
      <c r="AA730"/>
      <c r="AB730" t="s">
        <v>881</v>
      </c>
      <c r="AC730"/>
      <c r="AD730"/>
      <c r="AE730"/>
    </row>
    <row r="731" spans="1:31" x14ac:dyDescent="0.2">
      <c r="A731" s="228"/>
      <c r="B731" t="s">
        <v>100</v>
      </c>
      <c r="C731">
        <v>727</v>
      </c>
      <c r="D731"/>
      <c r="E731"/>
      <c r="F731"/>
      <c r="G731"/>
      <c r="H731"/>
      <c r="I731"/>
      <c r="J731">
        <v>10727</v>
      </c>
      <c r="K731"/>
      <c r="L731">
        <f t="shared" si="36"/>
        <v>46</v>
      </c>
      <c r="M731">
        <f t="shared" si="37"/>
        <v>6</v>
      </c>
      <c r="N731" t="s">
        <v>1982</v>
      </c>
      <c r="O731" t="s">
        <v>886</v>
      </c>
      <c r="P731"/>
      <c r="Q731"/>
      <c r="R731"/>
      <c r="S731"/>
      <c r="T731"/>
      <c r="U731"/>
      <c r="V731"/>
      <c r="W731" t="s">
        <v>150</v>
      </c>
      <c r="X731" t="e">
        <f t="shared" si="35"/>
        <v>#N/A</v>
      </c>
      <c r="Y731"/>
      <c r="Z731"/>
      <c r="AA731"/>
      <c r="AB731" t="s">
        <v>881</v>
      </c>
      <c r="AC731"/>
      <c r="AD731"/>
      <c r="AE731"/>
    </row>
    <row r="732" spans="1:31" x14ac:dyDescent="0.2">
      <c r="A732" s="228"/>
      <c r="B732" t="s">
        <v>100</v>
      </c>
      <c r="C732">
        <v>728</v>
      </c>
      <c r="D732"/>
      <c r="E732"/>
      <c r="F732"/>
      <c r="G732"/>
      <c r="H732"/>
      <c r="I732"/>
      <c r="J732">
        <v>10728</v>
      </c>
      <c r="K732"/>
      <c r="L732">
        <f t="shared" si="36"/>
        <v>46</v>
      </c>
      <c r="M732">
        <f t="shared" si="37"/>
        <v>7</v>
      </c>
      <c r="N732" t="s">
        <v>1983</v>
      </c>
      <c r="O732" t="s">
        <v>886</v>
      </c>
      <c r="P732"/>
      <c r="Q732"/>
      <c r="R732"/>
      <c r="S732"/>
      <c r="T732"/>
      <c r="U732"/>
      <c r="V732"/>
      <c r="W732" t="s">
        <v>150</v>
      </c>
      <c r="X732" t="e">
        <f t="shared" si="35"/>
        <v>#N/A</v>
      </c>
      <c r="Y732"/>
      <c r="Z732"/>
      <c r="AA732"/>
      <c r="AB732" t="s">
        <v>881</v>
      </c>
      <c r="AC732"/>
      <c r="AD732"/>
      <c r="AE732"/>
    </row>
    <row r="733" spans="1:31" x14ac:dyDescent="0.2">
      <c r="A733" s="228"/>
      <c r="B733" t="s">
        <v>100</v>
      </c>
      <c r="C733">
        <v>729</v>
      </c>
      <c r="D733"/>
      <c r="E733"/>
      <c r="F733"/>
      <c r="G733"/>
      <c r="H733"/>
      <c r="I733"/>
      <c r="J733">
        <v>10729</v>
      </c>
      <c r="K733"/>
      <c r="L733">
        <f t="shared" si="36"/>
        <v>46</v>
      </c>
      <c r="M733">
        <f t="shared" si="37"/>
        <v>8</v>
      </c>
      <c r="N733" t="s">
        <v>1968</v>
      </c>
      <c r="O733" t="s">
        <v>886</v>
      </c>
      <c r="P733"/>
      <c r="Q733"/>
      <c r="R733"/>
      <c r="S733"/>
      <c r="T733"/>
      <c r="U733"/>
      <c r="V733"/>
      <c r="W733" t="s">
        <v>150</v>
      </c>
      <c r="X733" t="e">
        <f t="shared" si="35"/>
        <v>#N/A</v>
      </c>
      <c r="Y733"/>
      <c r="Z733"/>
      <c r="AA733"/>
      <c r="AB733" t="s">
        <v>881</v>
      </c>
      <c r="AC733"/>
      <c r="AD733"/>
      <c r="AE733"/>
    </row>
    <row r="734" spans="1:31" x14ac:dyDescent="0.2">
      <c r="A734" s="228"/>
      <c r="B734" t="s">
        <v>100</v>
      </c>
      <c r="C734">
        <v>730</v>
      </c>
      <c r="D734"/>
      <c r="E734"/>
      <c r="F734"/>
      <c r="G734"/>
      <c r="H734"/>
      <c r="I734"/>
      <c r="J734">
        <v>10730</v>
      </c>
      <c r="K734"/>
      <c r="L734">
        <f t="shared" si="36"/>
        <v>46</v>
      </c>
      <c r="M734">
        <f t="shared" si="37"/>
        <v>9</v>
      </c>
      <c r="N734" t="s">
        <v>1969</v>
      </c>
      <c r="O734" t="s">
        <v>886</v>
      </c>
      <c r="P734"/>
      <c r="Q734"/>
      <c r="R734"/>
      <c r="S734"/>
      <c r="T734"/>
      <c r="U734"/>
      <c r="V734"/>
      <c r="W734" t="s">
        <v>150</v>
      </c>
      <c r="X734" t="e">
        <f t="shared" si="35"/>
        <v>#N/A</v>
      </c>
      <c r="Y734"/>
      <c r="Z734"/>
      <c r="AA734"/>
      <c r="AB734" t="s">
        <v>881</v>
      </c>
      <c r="AC734"/>
      <c r="AD734"/>
      <c r="AE734"/>
    </row>
    <row r="735" spans="1:31" x14ac:dyDescent="0.2">
      <c r="A735" s="228"/>
      <c r="B735" t="s">
        <v>100</v>
      </c>
      <c r="C735">
        <v>731</v>
      </c>
      <c r="D735"/>
      <c r="E735"/>
      <c r="F735"/>
      <c r="G735"/>
      <c r="H735"/>
      <c r="I735"/>
      <c r="J735">
        <v>10731</v>
      </c>
      <c r="K735"/>
      <c r="L735">
        <f t="shared" si="36"/>
        <v>46</v>
      </c>
      <c r="M735">
        <f t="shared" si="37"/>
        <v>10</v>
      </c>
      <c r="N735" t="s">
        <v>1970</v>
      </c>
      <c r="O735" t="s">
        <v>886</v>
      </c>
      <c r="P735"/>
      <c r="Q735"/>
      <c r="R735"/>
      <c r="S735"/>
      <c r="T735"/>
      <c r="U735"/>
      <c r="V735"/>
      <c r="W735" t="s">
        <v>150</v>
      </c>
      <c r="X735" t="e">
        <f t="shared" si="35"/>
        <v>#N/A</v>
      </c>
      <c r="Y735"/>
      <c r="Z735"/>
      <c r="AA735"/>
      <c r="AB735" t="s">
        <v>881</v>
      </c>
      <c r="AC735"/>
      <c r="AD735"/>
      <c r="AE735"/>
    </row>
    <row r="736" spans="1:31" x14ac:dyDescent="0.2">
      <c r="A736" s="228"/>
      <c r="B736" t="s">
        <v>100</v>
      </c>
      <c r="C736">
        <v>732</v>
      </c>
      <c r="D736"/>
      <c r="E736"/>
      <c r="F736"/>
      <c r="G736"/>
      <c r="H736"/>
      <c r="I736"/>
      <c r="J736">
        <v>10732</v>
      </c>
      <c r="K736"/>
      <c r="L736">
        <f t="shared" si="36"/>
        <v>46</v>
      </c>
      <c r="M736">
        <f t="shared" si="37"/>
        <v>11</v>
      </c>
      <c r="N736" t="s">
        <v>1971</v>
      </c>
      <c r="O736" t="s">
        <v>886</v>
      </c>
      <c r="P736"/>
      <c r="Q736"/>
      <c r="R736"/>
      <c r="S736"/>
      <c r="T736"/>
      <c r="U736"/>
      <c r="V736"/>
      <c r="W736" t="s">
        <v>150</v>
      </c>
      <c r="X736" t="e">
        <f t="shared" si="35"/>
        <v>#N/A</v>
      </c>
      <c r="Y736"/>
      <c r="Z736"/>
      <c r="AA736"/>
      <c r="AB736" t="s">
        <v>881</v>
      </c>
      <c r="AC736"/>
      <c r="AD736"/>
      <c r="AE736"/>
    </row>
    <row r="737" spans="1:31" x14ac:dyDescent="0.2">
      <c r="A737" s="228"/>
      <c r="B737" t="s">
        <v>100</v>
      </c>
      <c r="C737">
        <v>733</v>
      </c>
      <c r="D737"/>
      <c r="E737"/>
      <c r="F737"/>
      <c r="G737"/>
      <c r="H737"/>
      <c r="I737"/>
      <c r="J737">
        <v>10733</v>
      </c>
      <c r="K737"/>
      <c r="L737">
        <f t="shared" si="36"/>
        <v>46</v>
      </c>
      <c r="M737">
        <f t="shared" si="37"/>
        <v>12</v>
      </c>
      <c r="N737" t="s">
        <v>1972</v>
      </c>
      <c r="O737" t="s">
        <v>886</v>
      </c>
      <c r="P737"/>
      <c r="Q737"/>
      <c r="R737"/>
      <c r="S737"/>
      <c r="T737"/>
      <c r="U737"/>
      <c r="V737"/>
      <c r="W737" t="s">
        <v>150</v>
      </c>
      <c r="X737" t="e">
        <f t="shared" si="35"/>
        <v>#N/A</v>
      </c>
      <c r="Y737"/>
      <c r="Z737"/>
      <c r="AA737"/>
      <c r="AB737" t="s">
        <v>881</v>
      </c>
      <c r="AC737"/>
      <c r="AD737"/>
      <c r="AE737"/>
    </row>
    <row r="738" spans="1:31" x14ac:dyDescent="0.2">
      <c r="A738" s="228"/>
      <c r="B738" t="s">
        <v>100</v>
      </c>
      <c r="C738">
        <v>734</v>
      </c>
      <c r="D738"/>
      <c r="E738"/>
      <c r="F738"/>
      <c r="G738"/>
      <c r="H738"/>
      <c r="I738"/>
      <c r="J738">
        <v>10734</v>
      </c>
      <c r="K738"/>
      <c r="L738">
        <f t="shared" si="36"/>
        <v>46</v>
      </c>
      <c r="M738">
        <f t="shared" si="37"/>
        <v>13</v>
      </c>
      <c r="N738" t="s">
        <v>1973</v>
      </c>
      <c r="O738" t="s">
        <v>886</v>
      </c>
      <c r="P738"/>
      <c r="Q738"/>
      <c r="R738"/>
      <c r="S738"/>
      <c r="T738"/>
      <c r="U738"/>
      <c r="V738"/>
      <c r="W738" t="s">
        <v>150</v>
      </c>
      <c r="X738" t="e">
        <f t="shared" si="35"/>
        <v>#N/A</v>
      </c>
      <c r="Y738"/>
      <c r="Z738"/>
      <c r="AA738"/>
      <c r="AB738" t="s">
        <v>881</v>
      </c>
      <c r="AC738"/>
      <c r="AD738"/>
      <c r="AE738"/>
    </row>
    <row r="739" spans="1:31" x14ac:dyDescent="0.2">
      <c r="A739" s="228"/>
      <c r="B739" t="s">
        <v>100</v>
      </c>
      <c r="C739">
        <v>735</v>
      </c>
      <c r="D739"/>
      <c r="E739"/>
      <c r="F739"/>
      <c r="G739"/>
      <c r="H739"/>
      <c r="I739"/>
      <c r="J739">
        <v>10735</v>
      </c>
      <c r="K739"/>
      <c r="L739">
        <f t="shared" si="36"/>
        <v>46</v>
      </c>
      <c r="M739">
        <f t="shared" si="37"/>
        <v>14</v>
      </c>
      <c r="N739" t="s">
        <v>1974</v>
      </c>
      <c r="O739" t="s">
        <v>886</v>
      </c>
      <c r="P739"/>
      <c r="Q739"/>
      <c r="R739"/>
      <c r="S739"/>
      <c r="T739"/>
      <c r="U739"/>
      <c r="V739"/>
      <c r="W739" t="s">
        <v>150</v>
      </c>
      <c r="X739" t="e">
        <f t="shared" si="35"/>
        <v>#N/A</v>
      </c>
      <c r="Y739"/>
      <c r="Z739"/>
      <c r="AA739"/>
      <c r="AB739" t="s">
        <v>881</v>
      </c>
      <c r="AC739"/>
      <c r="AD739"/>
      <c r="AE739"/>
    </row>
    <row r="740" spans="1:31" x14ac:dyDescent="0.2">
      <c r="A740" s="228"/>
      <c r="B740" t="s">
        <v>100</v>
      </c>
      <c r="C740">
        <v>736</v>
      </c>
      <c r="D740"/>
      <c r="E740"/>
      <c r="F740"/>
      <c r="G740"/>
      <c r="H740"/>
      <c r="I740"/>
      <c r="J740">
        <v>10736</v>
      </c>
      <c r="K740"/>
      <c r="L740">
        <f t="shared" si="36"/>
        <v>46</v>
      </c>
      <c r="M740">
        <f t="shared" si="37"/>
        <v>15</v>
      </c>
      <c r="N740" t="s">
        <v>1975</v>
      </c>
      <c r="O740" t="s">
        <v>886</v>
      </c>
      <c r="P740"/>
      <c r="Q740"/>
      <c r="R740"/>
      <c r="S740"/>
      <c r="T740"/>
      <c r="U740"/>
      <c r="V740"/>
      <c r="W740" t="s">
        <v>150</v>
      </c>
      <c r="X740" t="e">
        <f t="shared" si="35"/>
        <v>#N/A</v>
      </c>
      <c r="Y740"/>
      <c r="Z740"/>
      <c r="AA740"/>
      <c r="AB740" t="s">
        <v>881</v>
      </c>
      <c r="AC740"/>
      <c r="AD740"/>
      <c r="AE740"/>
    </row>
    <row r="741" spans="1:31" x14ac:dyDescent="0.2">
      <c r="A741" s="228"/>
      <c r="B741" t="s">
        <v>100</v>
      </c>
      <c r="C741">
        <v>737</v>
      </c>
      <c r="D741"/>
      <c r="E741"/>
      <c r="F741"/>
      <c r="G741"/>
      <c r="H741"/>
      <c r="I741"/>
      <c r="J741">
        <v>10737</v>
      </c>
      <c r="K741"/>
      <c r="L741">
        <f t="shared" si="36"/>
        <v>47</v>
      </c>
      <c r="M741">
        <f t="shared" si="37"/>
        <v>0</v>
      </c>
      <c r="N741" t="s">
        <v>1992</v>
      </c>
      <c r="O741" t="s">
        <v>886</v>
      </c>
      <c r="P741"/>
      <c r="Q741"/>
      <c r="R741"/>
      <c r="S741"/>
      <c r="T741"/>
      <c r="U741"/>
      <c r="V741"/>
      <c r="W741" t="s">
        <v>150</v>
      </c>
      <c r="X741" t="e">
        <f t="shared" si="35"/>
        <v>#N/A</v>
      </c>
      <c r="Y741"/>
      <c r="Z741"/>
      <c r="AA741"/>
      <c r="AB741" t="s">
        <v>881</v>
      </c>
      <c r="AC741"/>
      <c r="AD741"/>
      <c r="AE741"/>
    </row>
    <row r="742" spans="1:31" x14ac:dyDescent="0.2">
      <c r="A742" s="228"/>
      <c r="B742" t="s">
        <v>100</v>
      </c>
      <c r="C742">
        <v>738</v>
      </c>
      <c r="D742"/>
      <c r="E742"/>
      <c r="F742"/>
      <c r="G742"/>
      <c r="H742"/>
      <c r="I742"/>
      <c r="J742">
        <v>10738</v>
      </c>
      <c r="K742"/>
      <c r="L742">
        <f t="shared" si="36"/>
        <v>47</v>
      </c>
      <c r="M742">
        <f t="shared" si="37"/>
        <v>1</v>
      </c>
      <c r="N742" t="s">
        <v>1993</v>
      </c>
      <c r="O742" t="s">
        <v>886</v>
      </c>
      <c r="P742"/>
      <c r="Q742"/>
      <c r="R742"/>
      <c r="S742"/>
      <c r="T742"/>
      <c r="U742"/>
      <c r="V742"/>
      <c r="W742" t="s">
        <v>150</v>
      </c>
      <c r="X742" t="e">
        <f t="shared" si="35"/>
        <v>#N/A</v>
      </c>
      <c r="Y742"/>
      <c r="Z742"/>
      <c r="AA742"/>
      <c r="AB742" t="s">
        <v>881</v>
      </c>
      <c r="AC742"/>
      <c r="AD742"/>
      <c r="AE742"/>
    </row>
    <row r="743" spans="1:31" x14ac:dyDescent="0.2">
      <c r="A743" s="228"/>
      <c r="B743" t="s">
        <v>100</v>
      </c>
      <c r="C743">
        <v>739</v>
      </c>
      <c r="D743"/>
      <c r="E743"/>
      <c r="F743"/>
      <c r="G743"/>
      <c r="H743"/>
      <c r="I743"/>
      <c r="J743">
        <v>10739</v>
      </c>
      <c r="K743"/>
      <c r="L743">
        <f t="shared" si="36"/>
        <v>47</v>
      </c>
      <c r="M743">
        <f t="shared" si="37"/>
        <v>2</v>
      </c>
      <c r="N743" t="s">
        <v>1994</v>
      </c>
      <c r="O743" t="s">
        <v>886</v>
      </c>
      <c r="P743"/>
      <c r="Q743"/>
      <c r="R743"/>
      <c r="S743"/>
      <c r="T743"/>
      <c r="U743"/>
      <c r="V743"/>
      <c r="W743" t="s">
        <v>150</v>
      </c>
      <c r="X743" t="e">
        <f t="shared" si="35"/>
        <v>#N/A</v>
      </c>
      <c r="Y743"/>
      <c r="Z743"/>
      <c r="AA743"/>
      <c r="AB743" t="s">
        <v>881</v>
      </c>
      <c r="AC743"/>
      <c r="AD743"/>
      <c r="AE743"/>
    </row>
    <row r="744" spans="1:31" x14ac:dyDescent="0.2">
      <c r="A744" s="228"/>
      <c r="B744" t="s">
        <v>100</v>
      </c>
      <c r="C744">
        <v>740</v>
      </c>
      <c r="D744"/>
      <c r="E744"/>
      <c r="F744"/>
      <c r="G744"/>
      <c r="H744"/>
      <c r="I744"/>
      <c r="J744">
        <v>10740</v>
      </c>
      <c r="K744"/>
      <c r="L744">
        <f t="shared" si="36"/>
        <v>47</v>
      </c>
      <c r="M744">
        <f t="shared" si="37"/>
        <v>3</v>
      </c>
      <c r="N744" t="s">
        <v>1995</v>
      </c>
      <c r="O744" t="s">
        <v>886</v>
      </c>
      <c r="P744"/>
      <c r="Q744"/>
      <c r="R744"/>
      <c r="S744"/>
      <c r="T744"/>
      <c r="U744"/>
      <c r="V744"/>
      <c r="W744" t="s">
        <v>150</v>
      </c>
      <c r="X744" t="e">
        <f t="shared" si="35"/>
        <v>#N/A</v>
      </c>
      <c r="Y744"/>
      <c r="Z744"/>
      <c r="AA744"/>
      <c r="AB744" t="s">
        <v>881</v>
      </c>
      <c r="AC744"/>
      <c r="AD744"/>
      <c r="AE744"/>
    </row>
    <row r="745" spans="1:31" x14ac:dyDescent="0.2">
      <c r="A745" s="228"/>
      <c r="B745" t="s">
        <v>100</v>
      </c>
      <c r="C745">
        <v>741</v>
      </c>
      <c r="D745"/>
      <c r="E745"/>
      <c r="F745"/>
      <c r="G745"/>
      <c r="H745"/>
      <c r="I745"/>
      <c r="J745">
        <v>10741</v>
      </c>
      <c r="K745"/>
      <c r="L745">
        <f t="shared" si="36"/>
        <v>47</v>
      </c>
      <c r="M745">
        <f t="shared" si="37"/>
        <v>4</v>
      </c>
      <c r="N745" t="s">
        <v>1996</v>
      </c>
      <c r="O745" t="s">
        <v>886</v>
      </c>
      <c r="P745"/>
      <c r="Q745"/>
      <c r="R745"/>
      <c r="S745"/>
      <c r="T745"/>
      <c r="U745"/>
      <c r="V745"/>
      <c r="W745" t="s">
        <v>150</v>
      </c>
      <c r="X745" t="e">
        <f t="shared" si="35"/>
        <v>#N/A</v>
      </c>
      <c r="Y745"/>
      <c r="Z745"/>
      <c r="AA745"/>
      <c r="AB745" t="s">
        <v>881</v>
      </c>
      <c r="AC745"/>
      <c r="AD745"/>
      <c r="AE745"/>
    </row>
    <row r="746" spans="1:31" x14ac:dyDescent="0.2">
      <c r="A746" s="228"/>
      <c r="B746" t="s">
        <v>100</v>
      </c>
      <c r="C746">
        <v>742</v>
      </c>
      <c r="D746"/>
      <c r="E746"/>
      <c r="F746"/>
      <c r="G746"/>
      <c r="H746"/>
      <c r="I746"/>
      <c r="J746">
        <v>10742</v>
      </c>
      <c r="K746"/>
      <c r="L746">
        <f t="shared" si="36"/>
        <v>47</v>
      </c>
      <c r="M746">
        <f t="shared" si="37"/>
        <v>5</v>
      </c>
      <c r="N746" t="s">
        <v>1997</v>
      </c>
      <c r="O746" t="s">
        <v>886</v>
      </c>
      <c r="P746"/>
      <c r="Q746"/>
      <c r="R746"/>
      <c r="S746"/>
      <c r="T746"/>
      <c r="U746"/>
      <c r="V746"/>
      <c r="W746" t="s">
        <v>150</v>
      </c>
      <c r="X746" t="e">
        <f t="shared" si="35"/>
        <v>#N/A</v>
      </c>
      <c r="Y746"/>
      <c r="Z746"/>
      <c r="AA746"/>
      <c r="AB746" t="s">
        <v>881</v>
      </c>
      <c r="AC746"/>
      <c r="AD746"/>
      <c r="AE746"/>
    </row>
    <row r="747" spans="1:31" x14ac:dyDescent="0.2">
      <c r="A747" s="228"/>
      <c r="B747" t="s">
        <v>100</v>
      </c>
      <c r="C747">
        <v>743</v>
      </c>
      <c r="D747"/>
      <c r="E747"/>
      <c r="F747"/>
      <c r="G747"/>
      <c r="H747"/>
      <c r="I747"/>
      <c r="J747">
        <v>10743</v>
      </c>
      <c r="K747"/>
      <c r="L747">
        <f t="shared" si="36"/>
        <v>47</v>
      </c>
      <c r="M747">
        <f t="shared" si="37"/>
        <v>6</v>
      </c>
      <c r="N747" t="s">
        <v>1998</v>
      </c>
      <c r="O747" t="s">
        <v>886</v>
      </c>
      <c r="P747"/>
      <c r="Q747"/>
      <c r="R747"/>
      <c r="S747"/>
      <c r="T747"/>
      <c r="U747"/>
      <c r="V747"/>
      <c r="W747" t="s">
        <v>150</v>
      </c>
      <c r="X747" t="e">
        <f t="shared" si="35"/>
        <v>#N/A</v>
      </c>
      <c r="Y747"/>
      <c r="Z747"/>
      <c r="AA747"/>
      <c r="AB747" t="s">
        <v>881</v>
      </c>
      <c r="AC747"/>
      <c r="AD747"/>
      <c r="AE747"/>
    </row>
    <row r="748" spans="1:31" x14ac:dyDescent="0.2">
      <c r="A748" s="228"/>
      <c r="B748" t="s">
        <v>100</v>
      </c>
      <c r="C748">
        <v>744</v>
      </c>
      <c r="D748"/>
      <c r="E748"/>
      <c r="F748"/>
      <c r="G748"/>
      <c r="H748"/>
      <c r="I748"/>
      <c r="J748">
        <v>10744</v>
      </c>
      <c r="K748"/>
      <c r="L748">
        <f t="shared" si="36"/>
        <v>47</v>
      </c>
      <c r="M748">
        <f t="shared" si="37"/>
        <v>7</v>
      </c>
      <c r="N748" t="s">
        <v>1999</v>
      </c>
      <c r="O748" t="s">
        <v>886</v>
      </c>
      <c r="P748"/>
      <c r="Q748"/>
      <c r="R748"/>
      <c r="S748"/>
      <c r="T748"/>
      <c r="U748"/>
      <c r="V748"/>
      <c r="W748" t="s">
        <v>150</v>
      </c>
      <c r="X748" t="e">
        <f t="shared" si="35"/>
        <v>#N/A</v>
      </c>
      <c r="Y748"/>
      <c r="Z748"/>
      <c r="AA748"/>
      <c r="AB748" t="s">
        <v>881</v>
      </c>
      <c r="AC748"/>
      <c r="AD748"/>
      <c r="AE748"/>
    </row>
    <row r="749" spans="1:31" x14ac:dyDescent="0.2">
      <c r="A749" s="228"/>
      <c r="B749" t="s">
        <v>100</v>
      </c>
      <c r="C749">
        <v>745</v>
      </c>
      <c r="D749"/>
      <c r="E749"/>
      <c r="F749"/>
      <c r="G749"/>
      <c r="H749"/>
      <c r="I749"/>
      <c r="J749">
        <v>10745</v>
      </c>
      <c r="K749"/>
      <c r="L749">
        <f t="shared" si="36"/>
        <v>47</v>
      </c>
      <c r="M749">
        <f t="shared" si="37"/>
        <v>8</v>
      </c>
      <c r="N749" t="s">
        <v>1984</v>
      </c>
      <c r="O749" t="s">
        <v>886</v>
      </c>
      <c r="P749"/>
      <c r="Q749"/>
      <c r="R749"/>
      <c r="S749"/>
      <c r="T749"/>
      <c r="U749"/>
      <c r="V749"/>
      <c r="W749" t="s">
        <v>150</v>
      </c>
      <c r="X749" t="e">
        <f t="shared" si="35"/>
        <v>#N/A</v>
      </c>
      <c r="Y749"/>
      <c r="Z749"/>
      <c r="AA749"/>
      <c r="AB749" t="s">
        <v>881</v>
      </c>
      <c r="AC749"/>
      <c r="AD749"/>
      <c r="AE749"/>
    </row>
    <row r="750" spans="1:31" x14ac:dyDescent="0.2">
      <c r="A750" s="228"/>
      <c r="B750" t="s">
        <v>100</v>
      </c>
      <c r="C750">
        <v>746</v>
      </c>
      <c r="D750"/>
      <c r="E750"/>
      <c r="F750"/>
      <c r="G750"/>
      <c r="H750"/>
      <c r="I750"/>
      <c r="J750">
        <v>10746</v>
      </c>
      <c r="K750"/>
      <c r="L750">
        <f t="shared" si="36"/>
        <v>47</v>
      </c>
      <c r="M750">
        <f t="shared" si="37"/>
        <v>9</v>
      </c>
      <c r="N750" t="s">
        <v>1985</v>
      </c>
      <c r="O750" t="s">
        <v>886</v>
      </c>
      <c r="P750"/>
      <c r="Q750"/>
      <c r="R750"/>
      <c r="S750"/>
      <c r="T750"/>
      <c r="U750"/>
      <c r="V750"/>
      <c r="W750" t="s">
        <v>150</v>
      </c>
      <c r="X750" t="e">
        <f t="shared" si="35"/>
        <v>#N/A</v>
      </c>
      <c r="Y750"/>
      <c r="Z750"/>
      <c r="AA750"/>
      <c r="AB750" t="s">
        <v>881</v>
      </c>
      <c r="AC750"/>
      <c r="AD750"/>
      <c r="AE750"/>
    </row>
    <row r="751" spans="1:31" x14ac:dyDescent="0.2">
      <c r="A751" s="228"/>
      <c r="B751" t="s">
        <v>100</v>
      </c>
      <c r="C751">
        <v>747</v>
      </c>
      <c r="D751"/>
      <c r="E751"/>
      <c r="F751"/>
      <c r="G751"/>
      <c r="H751"/>
      <c r="I751"/>
      <c r="J751">
        <v>10747</v>
      </c>
      <c r="K751"/>
      <c r="L751">
        <f t="shared" si="36"/>
        <v>47</v>
      </c>
      <c r="M751">
        <f t="shared" si="37"/>
        <v>10</v>
      </c>
      <c r="N751" t="s">
        <v>1986</v>
      </c>
      <c r="O751" t="s">
        <v>886</v>
      </c>
      <c r="P751"/>
      <c r="Q751"/>
      <c r="R751"/>
      <c r="S751"/>
      <c r="T751"/>
      <c r="U751"/>
      <c r="V751"/>
      <c r="W751" t="s">
        <v>150</v>
      </c>
      <c r="X751" t="e">
        <f t="shared" si="35"/>
        <v>#N/A</v>
      </c>
      <c r="Y751"/>
      <c r="Z751"/>
      <c r="AA751"/>
      <c r="AB751" t="s">
        <v>881</v>
      </c>
      <c r="AC751"/>
      <c r="AD751"/>
      <c r="AE751"/>
    </row>
    <row r="752" spans="1:31" x14ac:dyDescent="0.2">
      <c r="A752" s="228"/>
      <c r="B752" t="s">
        <v>100</v>
      </c>
      <c r="C752">
        <v>748</v>
      </c>
      <c r="D752"/>
      <c r="E752"/>
      <c r="F752"/>
      <c r="G752"/>
      <c r="H752"/>
      <c r="I752"/>
      <c r="J752">
        <v>10748</v>
      </c>
      <c r="K752"/>
      <c r="L752">
        <f t="shared" si="36"/>
        <v>47</v>
      </c>
      <c r="M752">
        <f t="shared" si="37"/>
        <v>11</v>
      </c>
      <c r="N752" t="s">
        <v>1987</v>
      </c>
      <c r="O752" t="s">
        <v>886</v>
      </c>
      <c r="P752"/>
      <c r="Q752"/>
      <c r="R752"/>
      <c r="S752"/>
      <c r="T752"/>
      <c r="U752"/>
      <c r="V752"/>
      <c r="W752" t="s">
        <v>150</v>
      </c>
      <c r="X752" t="e">
        <f t="shared" si="35"/>
        <v>#N/A</v>
      </c>
      <c r="Y752"/>
      <c r="Z752"/>
      <c r="AA752"/>
      <c r="AB752" t="s">
        <v>881</v>
      </c>
      <c r="AC752"/>
      <c r="AD752"/>
      <c r="AE752"/>
    </row>
    <row r="753" spans="1:31" x14ac:dyDescent="0.2">
      <c r="A753" s="228"/>
      <c r="B753" t="s">
        <v>100</v>
      </c>
      <c r="C753">
        <v>749</v>
      </c>
      <c r="D753"/>
      <c r="E753"/>
      <c r="F753"/>
      <c r="G753"/>
      <c r="H753"/>
      <c r="I753"/>
      <c r="J753">
        <v>10749</v>
      </c>
      <c r="K753"/>
      <c r="L753">
        <f t="shared" si="36"/>
        <v>47</v>
      </c>
      <c r="M753">
        <f t="shared" si="37"/>
        <v>12</v>
      </c>
      <c r="N753" t="s">
        <v>1988</v>
      </c>
      <c r="O753" t="s">
        <v>886</v>
      </c>
      <c r="P753"/>
      <c r="Q753"/>
      <c r="R753"/>
      <c r="S753"/>
      <c r="T753"/>
      <c r="U753"/>
      <c r="V753"/>
      <c r="W753" t="s">
        <v>150</v>
      </c>
      <c r="X753" t="e">
        <f t="shared" si="35"/>
        <v>#N/A</v>
      </c>
      <c r="Y753"/>
      <c r="Z753"/>
      <c r="AA753"/>
      <c r="AB753" t="s">
        <v>881</v>
      </c>
      <c r="AC753"/>
      <c r="AD753"/>
      <c r="AE753"/>
    </row>
    <row r="754" spans="1:31" x14ac:dyDescent="0.2">
      <c r="A754" s="228"/>
      <c r="B754" t="s">
        <v>100</v>
      </c>
      <c r="C754">
        <v>750</v>
      </c>
      <c r="D754"/>
      <c r="E754"/>
      <c r="F754"/>
      <c r="G754"/>
      <c r="H754"/>
      <c r="I754"/>
      <c r="J754">
        <v>10750</v>
      </c>
      <c r="K754"/>
      <c r="L754">
        <f t="shared" si="36"/>
        <v>47</v>
      </c>
      <c r="M754">
        <f t="shared" si="37"/>
        <v>13</v>
      </c>
      <c r="N754" t="s">
        <v>1989</v>
      </c>
      <c r="O754" t="s">
        <v>886</v>
      </c>
      <c r="P754"/>
      <c r="Q754"/>
      <c r="R754"/>
      <c r="S754"/>
      <c r="T754"/>
      <c r="U754"/>
      <c r="V754"/>
      <c r="W754" t="s">
        <v>150</v>
      </c>
      <c r="X754" t="e">
        <f t="shared" si="35"/>
        <v>#N/A</v>
      </c>
      <c r="Y754"/>
      <c r="Z754"/>
      <c r="AA754"/>
      <c r="AB754" t="s">
        <v>881</v>
      </c>
      <c r="AC754"/>
      <c r="AD754"/>
      <c r="AE754"/>
    </row>
    <row r="755" spans="1:31" x14ac:dyDescent="0.2">
      <c r="A755" s="228"/>
      <c r="B755" t="s">
        <v>100</v>
      </c>
      <c r="C755">
        <v>751</v>
      </c>
      <c r="D755"/>
      <c r="E755"/>
      <c r="F755"/>
      <c r="G755"/>
      <c r="H755"/>
      <c r="I755"/>
      <c r="J755">
        <v>10751</v>
      </c>
      <c r="K755"/>
      <c r="L755">
        <f t="shared" si="36"/>
        <v>47</v>
      </c>
      <c r="M755">
        <f t="shared" si="37"/>
        <v>14</v>
      </c>
      <c r="N755" t="s">
        <v>1990</v>
      </c>
      <c r="O755" t="s">
        <v>886</v>
      </c>
      <c r="P755"/>
      <c r="Q755"/>
      <c r="R755"/>
      <c r="S755"/>
      <c r="T755"/>
      <c r="U755"/>
      <c r="V755"/>
      <c r="W755" t="s">
        <v>150</v>
      </c>
      <c r="X755" t="e">
        <f t="shared" si="35"/>
        <v>#N/A</v>
      </c>
      <c r="Y755"/>
      <c r="Z755"/>
      <c r="AA755"/>
      <c r="AB755" t="s">
        <v>881</v>
      </c>
      <c r="AC755"/>
      <c r="AD755"/>
      <c r="AE755"/>
    </row>
    <row r="756" spans="1:31" x14ac:dyDescent="0.2">
      <c r="A756" s="228"/>
      <c r="B756" t="s">
        <v>100</v>
      </c>
      <c r="C756">
        <v>752</v>
      </c>
      <c r="D756"/>
      <c r="E756"/>
      <c r="F756"/>
      <c r="G756"/>
      <c r="H756"/>
      <c r="I756"/>
      <c r="J756">
        <v>10752</v>
      </c>
      <c r="K756"/>
      <c r="L756">
        <f t="shared" si="36"/>
        <v>47</v>
      </c>
      <c r="M756">
        <f t="shared" si="37"/>
        <v>15</v>
      </c>
      <c r="N756" t="s">
        <v>1991</v>
      </c>
      <c r="O756" t="s">
        <v>886</v>
      </c>
      <c r="P756"/>
      <c r="Q756"/>
      <c r="R756"/>
      <c r="S756"/>
      <c r="T756"/>
      <c r="U756"/>
      <c r="V756"/>
      <c r="W756" t="s">
        <v>150</v>
      </c>
      <c r="X756" t="e">
        <f t="shared" si="35"/>
        <v>#N/A</v>
      </c>
      <c r="Y756"/>
      <c r="Z756"/>
      <c r="AA756"/>
      <c r="AB756" t="s">
        <v>881</v>
      </c>
      <c r="AC756"/>
      <c r="AD756"/>
      <c r="AE756"/>
    </row>
    <row r="757" spans="1:31" x14ac:dyDescent="0.2">
      <c r="A757" s="228"/>
      <c r="B757" t="s">
        <v>100</v>
      </c>
      <c r="C757">
        <v>753</v>
      </c>
      <c r="D757"/>
      <c r="E757"/>
      <c r="F757"/>
      <c r="G757"/>
      <c r="H757"/>
      <c r="I757"/>
      <c r="J757">
        <v>10753</v>
      </c>
      <c r="K757"/>
      <c r="L757">
        <f t="shared" si="36"/>
        <v>48</v>
      </c>
      <c r="M757">
        <f t="shared" si="37"/>
        <v>0</v>
      </c>
      <c r="N757" t="s">
        <v>2008</v>
      </c>
      <c r="O757" t="s">
        <v>886</v>
      </c>
      <c r="P757"/>
      <c r="Q757"/>
      <c r="R757"/>
      <c r="S757"/>
      <c r="T757"/>
      <c r="U757"/>
      <c r="V757"/>
      <c r="W757" t="s">
        <v>150</v>
      </c>
      <c r="X757" t="e">
        <f t="shared" si="35"/>
        <v>#N/A</v>
      </c>
      <c r="Y757"/>
      <c r="Z757"/>
      <c r="AA757"/>
      <c r="AB757" t="s">
        <v>881</v>
      </c>
      <c r="AC757"/>
      <c r="AD757"/>
      <c r="AE757"/>
    </row>
    <row r="758" spans="1:31" x14ac:dyDescent="0.2">
      <c r="A758" s="228"/>
      <c r="B758" t="s">
        <v>100</v>
      </c>
      <c r="C758">
        <v>754</v>
      </c>
      <c r="D758"/>
      <c r="E758"/>
      <c r="F758"/>
      <c r="G758"/>
      <c r="H758"/>
      <c r="I758"/>
      <c r="J758">
        <v>10754</v>
      </c>
      <c r="K758"/>
      <c r="L758">
        <f t="shared" si="36"/>
        <v>48</v>
      </c>
      <c r="M758">
        <f t="shared" si="37"/>
        <v>1</v>
      </c>
      <c r="N758" t="s">
        <v>2009</v>
      </c>
      <c r="O758" t="s">
        <v>886</v>
      </c>
      <c r="P758"/>
      <c r="Q758"/>
      <c r="R758"/>
      <c r="S758"/>
      <c r="T758"/>
      <c r="U758"/>
      <c r="V758"/>
      <c r="W758" t="s">
        <v>150</v>
      </c>
      <c r="X758" t="e">
        <f t="shared" si="35"/>
        <v>#N/A</v>
      </c>
      <c r="Y758"/>
      <c r="Z758"/>
      <c r="AA758"/>
      <c r="AB758" t="s">
        <v>881</v>
      </c>
      <c r="AC758"/>
      <c r="AD758"/>
      <c r="AE758"/>
    </row>
    <row r="759" spans="1:31" x14ac:dyDescent="0.2">
      <c r="A759" s="228"/>
      <c r="B759" t="s">
        <v>100</v>
      </c>
      <c r="C759">
        <v>755</v>
      </c>
      <c r="D759"/>
      <c r="E759"/>
      <c r="F759"/>
      <c r="G759"/>
      <c r="H759"/>
      <c r="I759"/>
      <c r="J759">
        <v>10755</v>
      </c>
      <c r="K759"/>
      <c r="L759">
        <f t="shared" si="36"/>
        <v>48</v>
      </c>
      <c r="M759">
        <f t="shared" si="37"/>
        <v>2</v>
      </c>
      <c r="N759" t="s">
        <v>2010</v>
      </c>
      <c r="O759" t="s">
        <v>886</v>
      </c>
      <c r="P759"/>
      <c r="Q759"/>
      <c r="R759"/>
      <c r="S759"/>
      <c r="T759"/>
      <c r="U759"/>
      <c r="V759"/>
      <c r="W759" t="s">
        <v>150</v>
      </c>
      <c r="X759" t="e">
        <f t="shared" si="35"/>
        <v>#N/A</v>
      </c>
      <c r="Y759"/>
      <c r="Z759"/>
      <c r="AA759"/>
      <c r="AB759" t="s">
        <v>881</v>
      </c>
      <c r="AC759"/>
      <c r="AD759"/>
      <c r="AE759"/>
    </row>
    <row r="760" spans="1:31" x14ac:dyDescent="0.2">
      <c r="A760" s="228"/>
      <c r="B760" t="s">
        <v>100</v>
      </c>
      <c r="C760">
        <v>756</v>
      </c>
      <c r="D760"/>
      <c r="E760"/>
      <c r="F760"/>
      <c r="G760"/>
      <c r="H760"/>
      <c r="I760"/>
      <c r="J760">
        <v>10756</v>
      </c>
      <c r="K760"/>
      <c r="L760">
        <f t="shared" si="36"/>
        <v>48</v>
      </c>
      <c r="M760">
        <f t="shared" si="37"/>
        <v>3</v>
      </c>
      <c r="N760" t="s">
        <v>2011</v>
      </c>
      <c r="O760" t="s">
        <v>886</v>
      </c>
      <c r="P760"/>
      <c r="Q760"/>
      <c r="R760"/>
      <c r="S760"/>
      <c r="T760"/>
      <c r="U760"/>
      <c r="V760"/>
      <c r="W760" t="s">
        <v>150</v>
      </c>
      <c r="X760" t="e">
        <f t="shared" si="35"/>
        <v>#N/A</v>
      </c>
      <c r="Y760"/>
      <c r="Z760"/>
      <c r="AA760"/>
      <c r="AB760" t="s">
        <v>881</v>
      </c>
      <c r="AC760"/>
      <c r="AD760"/>
      <c r="AE760"/>
    </row>
    <row r="761" spans="1:31" x14ac:dyDescent="0.2">
      <c r="A761" s="228"/>
      <c r="B761" t="s">
        <v>100</v>
      </c>
      <c r="C761">
        <v>757</v>
      </c>
      <c r="D761"/>
      <c r="E761"/>
      <c r="F761"/>
      <c r="G761"/>
      <c r="H761"/>
      <c r="I761"/>
      <c r="J761">
        <v>10757</v>
      </c>
      <c r="K761"/>
      <c r="L761">
        <f t="shared" si="36"/>
        <v>48</v>
      </c>
      <c r="M761">
        <f t="shared" si="37"/>
        <v>4</v>
      </c>
      <c r="N761" t="s">
        <v>2012</v>
      </c>
      <c r="O761" t="s">
        <v>886</v>
      </c>
      <c r="P761"/>
      <c r="Q761"/>
      <c r="R761"/>
      <c r="S761"/>
      <c r="T761"/>
      <c r="U761"/>
      <c r="V761"/>
      <c r="W761" t="s">
        <v>150</v>
      </c>
      <c r="X761" t="e">
        <f t="shared" si="35"/>
        <v>#N/A</v>
      </c>
      <c r="Y761"/>
      <c r="Z761"/>
      <c r="AA761"/>
      <c r="AB761" t="s">
        <v>881</v>
      </c>
      <c r="AC761"/>
      <c r="AD761"/>
      <c r="AE761"/>
    </row>
    <row r="762" spans="1:31" x14ac:dyDescent="0.2">
      <c r="A762" s="228"/>
      <c r="B762" t="s">
        <v>100</v>
      </c>
      <c r="C762">
        <v>758</v>
      </c>
      <c r="D762"/>
      <c r="E762"/>
      <c r="F762"/>
      <c r="G762"/>
      <c r="H762"/>
      <c r="I762"/>
      <c r="J762">
        <v>10758</v>
      </c>
      <c r="K762"/>
      <c r="L762">
        <f t="shared" si="36"/>
        <v>48</v>
      </c>
      <c r="M762">
        <f t="shared" si="37"/>
        <v>5</v>
      </c>
      <c r="N762" t="s">
        <v>2013</v>
      </c>
      <c r="O762" t="s">
        <v>886</v>
      </c>
      <c r="P762"/>
      <c r="Q762"/>
      <c r="R762"/>
      <c r="S762"/>
      <c r="T762"/>
      <c r="U762"/>
      <c r="V762"/>
      <c r="W762" t="s">
        <v>150</v>
      </c>
      <c r="X762" t="e">
        <f t="shared" si="35"/>
        <v>#N/A</v>
      </c>
      <c r="Y762"/>
      <c r="Z762"/>
      <c r="AA762"/>
      <c r="AB762" t="s">
        <v>881</v>
      </c>
      <c r="AC762"/>
      <c r="AD762"/>
      <c r="AE762"/>
    </row>
    <row r="763" spans="1:31" x14ac:dyDescent="0.2">
      <c r="A763" s="228"/>
      <c r="B763" t="s">
        <v>100</v>
      </c>
      <c r="C763">
        <v>759</v>
      </c>
      <c r="D763"/>
      <c r="E763"/>
      <c r="F763"/>
      <c r="G763"/>
      <c r="H763"/>
      <c r="I763"/>
      <c r="J763">
        <v>10759</v>
      </c>
      <c r="K763"/>
      <c r="L763">
        <f t="shared" si="36"/>
        <v>48</v>
      </c>
      <c r="M763">
        <f t="shared" si="37"/>
        <v>6</v>
      </c>
      <c r="N763" t="s">
        <v>2014</v>
      </c>
      <c r="O763" t="s">
        <v>886</v>
      </c>
      <c r="P763"/>
      <c r="Q763"/>
      <c r="R763"/>
      <c r="S763"/>
      <c r="T763"/>
      <c r="U763"/>
      <c r="V763"/>
      <c r="W763" t="s">
        <v>150</v>
      </c>
      <c r="X763" t="e">
        <f t="shared" si="35"/>
        <v>#N/A</v>
      </c>
      <c r="Y763"/>
      <c r="Z763"/>
      <c r="AA763"/>
      <c r="AB763" t="s">
        <v>881</v>
      </c>
      <c r="AC763"/>
      <c r="AD763"/>
      <c r="AE763"/>
    </row>
    <row r="764" spans="1:31" x14ac:dyDescent="0.2">
      <c r="A764" s="228"/>
      <c r="B764" t="s">
        <v>100</v>
      </c>
      <c r="C764">
        <v>760</v>
      </c>
      <c r="D764"/>
      <c r="E764"/>
      <c r="F764"/>
      <c r="G764"/>
      <c r="H764"/>
      <c r="I764"/>
      <c r="J764">
        <v>10760</v>
      </c>
      <c r="K764"/>
      <c r="L764">
        <f t="shared" si="36"/>
        <v>48</v>
      </c>
      <c r="M764">
        <f t="shared" si="37"/>
        <v>7</v>
      </c>
      <c r="N764" t="s">
        <v>2015</v>
      </c>
      <c r="O764" t="s">
        <v>886</v>
      </c>
      <c r="P764"/>
      <c r="Q764"/>
      <c r="R764"/>
      <c r="S764"/>
      <c r="T764"/>
      <c r="U764"/>
      <c r="V764"/>
      <c r="W764" t="s">
        <v>150</v>
      </c>
      <c r="X764" t="e">
        <f t="shared" si="35"/>
        <v>#N/A</v>
      </c>
      <c r="Y764"/>
      <c r="Z764"/>
      <c r="AA764"/>
      <c r="AB764" t="s">
        <v>881</v>
      </c>
      <c r="AC764"/>
      <c r="AD764"/>
      <c r="AE764"/>
    </row>
    <row r="765" spans="1:31" x14ac:dyDescent="0.2">
      <c r="A765" s="228"/>
      <c r="B765" t="s">
        <v>100</v>
      </c>
      <c r="C765">
        <v>761</v>
      </c>
      <c r="D765"/>
      <c r="E765"/>
      <c r="F765"/>
      <c r="G765"/>
      <c r="H765"/>
      <c r="I765"/>
      <c r="J765">
        <v>10761</v>
      </c>
      <c r="K765"/>
      <c r="L765">
        <f t="shared" si="36"/>
        <v>48</v>
      </c>
      <c r="M765">
        <f t="shared" si="37"/>
        <v>8</v>
      </c>
      <c r="N765" t="s">
        <v>2000</v>
      </c>
      <c r="O765" t="s">
        <v>886</v>
      </c>
      <c r="P765"/>
      <c r="Q765"/>
      <c r="R765"/>
      <c r="S765"/>
      <c r="T765"/>
      <c r="U765"/>
      <c r="V765"/>
      <c r="W765" t="s">
        <v>150</v>
      </c>
      <c r="X765" t="e">
        <f t="shared" si="35"/>
        <v>#N/A</v>
      </c>
      <c r="Y765"/>
      <c r="Z765"/>
      <c r="AA765"/>
      <c r="AB765" t="s">
        <v>881</v>
      </c>
      <c r="AC765"/>
      <c r="AD765"/>
      <c r="AE765"/>
    </row>
    <row r="766" spans="1:31" x14ac:dyDescent="0.2">
      <c r="A766" s="228"/>
      <c r="B766" t="s">
        <v>100</v>
      </c>
      <c r="C766">
        <v>762</v>
      </c>
      <c r="D766"/>
      <c r="E766"/>
      <c r="F766"/>
      <c r="G766"/>
      <c r="H766"/>
      <c r="I766"/>
      <c r="J766">
        <v>10762</v>
      </c>
      <c r="K766"/>
      <c r="L766">
        <f t="shared" si="36"/>
        <v>48</v>
      </c>
      <c r="M766">
        <f t="shared" si="37"/>
        <v>9</v>
      </c>
      <c r="N766" t="s">
        <v>2001</v>
      </c>
      <c r="O766" t="s">
        <v>886</v>
      </c>
      <c r="P766"/>
      <c r="Q766"/>
      <c r="R766"/>
      <c r="S766"/>
      <c r="T766"/>
      <c r="U766"/>
      <c r="V766"/>
      <c r="W766" t="s">
        <v>150</v>
      </c>
      <c r="X766" t="e">
        <f t="shared" si="35"/>
        <v>#N/A</v>
      </c>
      <c r="Y766"/>
      <c r="Z766"/>
      <c r="AA766"/>
      <c r="AB766" t="s">
        <v>881</v>
      </c>
      <c r="AC766"/>
      <c r="AD766"/>
      <c r="AE766"/>
    </row>
    <row r="767" spans="1:31" x14ac:dyDescent="0.2">
      <c r="A767" s="228"/>
      <c r="B767" t="s">
        <v>100</v>
      </c>
      <c r="C767">
        <v>763</v>
      </c>
      <c r="D767"/>
      <c r="E767"/>
      <c r="F767"/>
      <c r="G767"/>
      <c r="H767"/>
      <c r="I767"/>
      <c r="J767">
        <v>10763</v>
      </c>
      <c r="K767"/>
      <c r="L767">
        <f t="shared" si="36"/>
        <v>48</v>
      </c>
      <c r="M767">
        <f t="shared" si="37"/>
        <v>10</v>
      </c>
      <c r="N767" t="s">
        <v>2002</v>
      </c>
      <c r="O767" t="s">
        <v>886</v>
      </c>
      <c r="P767"/>
      <c r="Q767"/>
      <c r="R767"/>
      <c r="S767"/>
      <c r="T767"/>
      <c r="U767"/>
      <c r="V767"/>
      <c r="W767" t="s">
        <v>150</v>
      </c>
      <c r="X767" t="e">
        <f t="shared" si="35"/>
        <v>#N/A</v>
      </c>
      <c r="Y767"/>
      <c r="Z767"/>
      <c r="AA767"/>
      <c r="AB767" t="s">
        <v>881</v>
      </c>
      <c r="AC767"/>
      <c r="AD767"/>
      <c r="AE767"/>
    </row>
    <row r="768" spans="1:31" x14ac:dyDescent="0.2">
      <c r="A768" s="228"/>
      <c r="B768" t="s">
        <v>100</v>
      </c>
      <c r="C768">
        <v>764</v>
      </c>
      <c r="D768"/>
      <c r="E768"/>
      <c r="F768"/>
      <c r="G768"/>
      <c r="H768"/>
      <c r="I768"/>
      <c r="J768">
        <v>10764</v>
      </c>
      <c r="K768"/>
      <c r="L768">
        <f t="shared" si="36"/>
        <v>48</v>
      </c>
      <c r="M768">
        <f t="shared" si="37"/>
        <v>11</v>
      </c>
      <c r="N768" t="s">
        <v>2003</v>
      </c>
      <c r="O768" t="s">
        <v>886</v>
      </c>
      <c r="P768"/>
      <c r="Q768"/>
      <c r="R768"/>
      <c r="S768"/>
      <c r="T768"/>
      <c r="U768"/>
      <c r="V768"/>
      <c r="W768" t="s">
        <v>150</v>
      </c>
      <c r="X768" t="e">
        <f t="shared" si="35"/>
        <v>#N/A</v>
      </c>
      <c r="Y768"/>
      <c r="Z768"/>
      <c r="AA768"/>
      <c r="AB768" t="s">
        <v>881</v>
      </c>
      <c r="AC768"/>
      <c r="AD768"/>
      <c r="AE768"/>
    </row>
    <row r="769" spans="1:31" x14ac:dyDescent="0.2">
      <c r="A769" s="228"/>
      <c r="B769" t="s">
        <v>100</v>
      </c>
      <c r="C769">
        <v>765</v>
      </c>
      <c r="D769"/>
      <c r="E769"/>
      <c r="F769"/>
      <c r="G769"/>
      <c r="H769"/>
      <c r="I769"/>
      <c r="J769">
        <v>10765</v>
      </c>
      <c r="K769"/>
      <c r="L769">
        <f t="shared" si="36"/>
        <v>48</v>
      </c>
      <c r="M769">
        <f t="shared" si="37"/>
        <v>12</v>
      </c>
      <c r="N769" t="s">
        <v>2004</v>
      </c>
      <c r="O769" t="s">
        <v>886</v>
      </c>
      <c r="P769"/>
      <c r="Q769"/>
      <c r="R769"/>
      <c r="S769"/>
      <c r="T769"/>
      <c r="U769"/>
      <c r="V769"/>
      <c r="W769" t="s">
        <v>150</v>
      </c>
      <c r="X769" t="e">
        <f t="shared" si="35"/>
        <v>#N/A</v>
      </c>
      <c r="Y769"/>
      <c r="Z769"/>
      <c r="AA769"/>
      <c r="AB769" t="s">
        <v>881</v>
      </c>
      <c r="AC769"/>
      <c r="AD769"/>
      <c r="AE769"/>
    </row>
    <row r="770" spans="1:31" x14ac:dyDescent="0.2">
      <c r="A770" s="228"/>
      <c r="B770" t="s">
        <v>100</v>
      </c>
      <c r="C770">
        <v>766</v>
      </c>
      <c r="D770"/>
      <c r="E770"/>
      <c r="F770"/>
      <c r="G770"/>
      <c r="H770"/>
      <c r="I770"/>
      <c r="J770">
        <v>10766</v>
      </c>
      <c r="K770"/>
      <c r="L770">
        <f t="shared" si="36"/>
        <v>48</v>
      </c>
      <c r="M770">
        <f t="shared" si="37"/>
        <v>13</v>
      </c>
      <c r="N770" t="s">
        <v>2005</v>
      </c>
      <c r="O770" t="s">
        <v>886</v>
      </c>
      <c r="P770"/>
      <c r="Q770"/>
      <c r="R770"/>
      <c r="S770"/>
      <c r="T770"/>
      <c r="U770"/>
      <c r="V770"/>
      <c r="W770" t="s">
        <v>150</v>
      </c>
      <c r="X770" t="e">
        <f t="shared" si="35"/>
        <v>#N/A</v>
      </c>
      <c r="Y770"/>
      <c r="Z770"/>
      <c r="AA770"/>
      <c r="AB770" t="s">
        <v>881</v>
      </c>
      <c r="AC770"/>
      <c r="AD770"/>
      <c r="AE770"/>
    </row>
    <row r="771" spans="1:31" x14ac:dyDescent="0.2">
      <c r="A771" s="228"/>
      <c r="B771" t="s">
        <v>100</v>
      </c>
      <c r="C771">
        <v>767</v>
      </c>
      <c r="D771"/>
      <c r="E771"/>
      <c r="F771"/>
      <c r="G771"/>
      <c r="H771"/>
      <c r="I771"/>
      <c r="J771">
        <v>10767</v>
      </c>
      <c r="K771"/>
      <c r="L771">
        <f t="shared" si="36"/>
        <v>48</v>
      </c>
      <c r="M771">
        <f t="shared" si="37"/>
        <v>14</v>
      </c>
      <c r="N771" t="s">
        <v>2006</v>
      </c>
      <c r="O771" t="s">
        <v>886</v>
      </c>
      <c r="P771"/>
      <c r="Q771"/>
      <c r="R771"/>
      <c r="S771"/>
      <c r="T771"/>
      <c r="U771"/>
      <c r="V771"/>
      <c r="W771" t="s">
        <v>150</v>
      </c>
      <c r="X771" t="e">
        <f t="shared" si="35"/>
        <v>#N/A</v>
      </c>
      <c r="Y771"/>
      <c r="Z771"/>
      <c r="AA771"/>
      <c r="AB771" t="s">
        <v>881</v>
      </c>
      <c r="AC771"/>
      <c r="AD771"/>
      <c r="AE771"/>
    </row>
    <row r="772" spans="1:31" x14ac:dyDescent="0.2">
      <c r="A772" s="228"/>
      <c r="B772" t="s">
        <v>100</v>
      </c>
      <c r="C772">
        <v>768</v>
      </c>
      <c r="D772"/>
      <c r="E772"/>
      <c r="F772"/>
      <c r="G772"/>
      <c r="H772"/>
      <c r="I772"/>
      <c r="J772">
        <v>10768</v>
      </c>
      <c r="K772"/>
      <c r="L772">
        <f t="shared" si="36"/>
        <v>48</v>
      </c>
      <c r="M772">
        <f t="shared" si="37"/>
        <v>15</v>
      </c>
      <c r="N772" t="s">
        <v>2007</v>
      </c>
      <c r="O772" t="s">
        <v>886</v>
      </c>
      <c r="P772"/>
      <c r="Q772"/>
      <c r="R772"/>
      <c r="S772"/>
      <c r="T772"/>
      <c r="U772"/>
      <c r="V772"/>
      <c r="W772" t="s">
        <v>150</v>
      </c>
      <c r="X772" t="e">
        <f t="shared" si="35"/>
        <v>#N/A</v>
      </c>
      <c r="Y772"/>
      <c r="Z772"/>
      <c r="AA772"/>
      <c r="AB772" t="s">
        <v>881</v>
      </c>
      <c r="AC772"/>
      <c r="AD772"/>
      <c r="AE772"/>
    </row>
    <row r="773" spans="1:31" x14ac:dyDescent="0.2">
      <c r="A773" s="228"/>
      <c r="B773" t="s">
        <v>100</v>
      </c>
      <c r="C773">
        <v>769</v>
      </c>
      <c r="D773"/>
      <c r="E773"/>
      <c r="F773"/>
      <c r="G773"/>
      <c r="H773"/>
      <c r="I773"/>
      <c r="J773">
        <v>10769</v>
      </c>
      <c r="K773"/>
      <c r="L773">
        <f t="shared" si="36"/>
        <v>49</v>
      </c>
      <c r="M773">
        <f t="shared" si="37"/>
        <v>0</v>
      </c>
      <c r="N773" t="s">
        <v>2024</v>
      </c>
      <c r="O773" t="s">
        <v>886</v>
      </c>
      <c r="P773"/>
      <c r="Q773"/>
      <c r="R773"/>
      <c r="S773"/>
      <c r="T773"/>
      <c r="U773"/>
      <c r="V773"/>
      <c r="W773" t="s">
        <v>150</v>
      </c>
      <c r="X773" t="e">
        <f t="shared" si="35"/>
        <v>#N/A</v>
      </c>
      <c r="Y773"/>
      <c r="Z773"/>
      <c r="AA773"/>
      <c r="AB773" t="s">
        <v>881</v>
      </c>
      <c r="AC773"/>
      <c r="AD773"/>
      <c r="AE773"/>
    </row>
    <row r="774" spans="1:31" x14ac:dyDescent="0.2">
      <c r="A774" s="228"/>
      <c r="B774" t="s">
        <v>100</v>
      </c>
      <c r="C774">
        <v>770</v>
      </c>
      <c r="D774"/>
      <c r="E774"/>
      <c r="F774"/>
      <c r="G774"/>
      <c r="H774"/>
      <c r="I774"/>
      <c r="J774">
        <v>10770</v>
      </c>
      <c r="K774"/>
      <c r="L774">
        <f t="shared" si="36"/>
        <v>49</v>
      </c>
      <c r="M774">
        <f t="shared" si="37"/>
        <v>1</v>
      </c>
      <c r="N774" t="s">
        <v>2025</v>
      </c>
      <c r="O774" t="s">
        <v>886</v>
      </c>
      <c r="P774"/>
      <c r="Q774"/>
      <c r="R774"/>
      <c r="S774"/>
      <c r="T774"/>
      <c r="U774"/>
      <c r="V774"/>
      <c r="W774" t="s">
        <v>150</v>
      </c>
      <c r="X774" t="e">
        <f t="shared" ref="X774:X804" si="38">VLOOKUP(W774,$W$808:$X$838,2,FALSE)</f>
        <v>#N/A</v>
      </c>
      <c r="Y774"/>
      <c r="Z774"/>
      <c r="AA774"/>
      <c r="AB774" t="s">
        <v>881</v>
      </c>
      <c r="AC774"/>
      <c r="AD774"/>
      <c r="AE774"/>
    </row>
    <row r="775" spans="1:31" x14ac:dyDescent="0.2">
      <c r="A775" s="228"/>
      <c r="B775" t="s">
        <v>100</v>
      </c>
      <c r="C775">
        <v>771</v>
      </c>
      <c r="D775"/>
      <c r="E775"/>
      <c r="F775"/>
      <c r="G775"/>
      <c r="H775"/>
      <c r="I775"/>
      <c r="J775">
        <v>10771</v>
      </c>
      <c r="K775"/>
      <c r="L775">
        <f t="shared" si="36"/>
        <v>49</v>
      </c>
      <c r="M775">
        <f t="shared" si="37"/>
        <v>2</v>
      </c>
      <c r="N775" t="s">
        <v>2026</v>
      </c>
      <c r="O775" t="s">
        <v>886</v>
      </c>
      <c r="P775"/>
      <c r="Q775"/>
      <c r="R775"/>
      <c r="S775"/>
      <c r="T775"/>
      <c r="U775"/>
      <c r="V775"/>
      <c r="W775" t="s">
        <v>150</v>
      </c>
      <c r="X775" t="e">
        <f t="shared" si="38"/>
        <v>#N/A</v>
      </c>
      <c r="Y775"/>
      <c r="Z775"/>
      <c r="AA775"/>
      <c r="AB775" t="s">
        <v>881</v>
      </c>
      <c r="AC775"/>
      <c r="AD775"/>
      <c r="AE775"/>
    </row>
    <row r="776" spans="1:31" x14ac:dyDescent="0.2">
      <c r="A776" s="228"/>
      <c r="B776" t="s">
        <v>100</v>
      </c>
      <c r="C776">
        <v>772</v>
      </c>
      <c r="D776"/>
      <c r="E776"/>
      <c r="F776"/>
      <c r="G776"/>
      <c r="H776"/>
      <c r="I776"/>
      <c r="J776">
        <v>10772</v>
      </c>
      <c r="K776"/>
      <c r="L776">
        <f t="shared" si="36"/>
        <v>49</v>
      </c>
      <c r="M776">
        <f t="shared" si="37"/>
        <v>3</v>
      </c>
      <c r="N776" t="s">
        <v>2027</v>
      </c>
      <c r="O776" t="s">
        <v>886</v>
      </c>
      <c r="P776"/>
      <c r="Q776"/>
      <c r="R776"/>
      <c r="S776"/>
      <c r="T776"/>
      <c r="U776"/>
      <c r="V776"/>
      <c r="W776" t="s">
        <v>150</v>
      </c>
      <c r="X776" t="e">
        <f t="shared" si="38"/>
        <v>#N/A</v>
      </c>
      <c r="Y776"/>
      <c r="Z776"/>
      <c r="AA776"/>
      <c r="AB776" t="s">
        <v>881</v>
      </c>
      <c r="AC776"/>
      <c r="AD776"/>
      <c r="AE776"/>
    </row>
    <row r="777" spans="1:31" x14ac:dyDescent="0.2">
      <c r="A777" s="228"/>
      <c r="B777" t="s">
        <v>100</v>
      </c>
      <c r="C777">
        <v>773</v>
      </c>
      <c r="D777"/>
      <c r="E777"/>
      <c r="F777"/>
      <c r="G777"/>
      <c r="H777"/>
      <c r="I777"/>
      <c r="J777">
        <v>10773</v>
      </c>
      <c r="K777"/>
      <c r="L777">
        <f t="shared" si="36"/>
        <v>49</v>
      </c>
      <c r="M777">
        <f t="shared" si="37"/>
        <v>4</v>
      </c>
      <c r="N777" t="s">
        <v>2028</v>
      </c>
      <c r="O777" t="s">
        <v>886</v>
      </c>
      <c r="P777"/>
      <c r="Q777"/>
      <c r="R777"/>
      <c r="S777"/>
      <c r="T777"/>
      <c r="U777"/>
      <c r="V777"/>
      <c r="W777" t="s">
        <v>150</v>
      </c>
      <c r="X777" t="e">
        <f t="shared" si="38"/>
        <v>#N/A</v>
      </c>
      <c r="Y777"/>
      <c r="Z777"/>
      <c r="AA777"/>
      <c r="AB777" t="s">
        <v>881</v>
      </c>
      <c r="AC777"/>
      <c r="AD777"/>
      <c r="AE777"/>
    </row>
    <row r="778" spans="1:31" x14ac:dyDescent="0.2">
      <c r="A778" s="228"/>
      <c r="B778" t="s">
        <v>100</v>
      </c>
      <c r="C778">
        <v>774</v>
      </c>
      <c r="D778"/>
      <c r="E778"/>
      <c r="F778"/>
      <c r="G778"/>
      <c r="H778"/>
      <c r="I778"/>
      <c r="J778">
        <v>10774</v>
      </c>
      <c r="K778"/>
      <c r="L778">
        <f t="shared" si="36"/>
        <v>49</v>
      </c>
      <c r="M778">
        <f t="shared" si="37"/>
        <v>5</v>
      </c>
      <c r="N778" t="s">
        <v>2029</v>
      </c>
      <c r="O778" t="s">
        <v>886</v>
      </c>
      <c r="P778"/>
      <c r="Q778"/>
      <c r="R778"/>
      <c r="S778"/>
      <c r="T778"/>
      <c r="U778"/>
      <c r="V778"/>
      <c r="W778" t="s">
        <v>150</v>
      </c>
      <c r="X778" t="e">
        <f t="shared" si="38"/>
        <v>#N/A</v>
      </c>
      <c r="Y778"/>
      <c r="Z778"/>
      <c r="AA778"/>
      <c r="AB778" t="s">
        <v>881</v>
      </c>
      <c r="AC778"/>
      <c r="AD778"/>
      <c r="AE778"/>
    </row>
    <row r="779" spans="1:31" x14ac:dyDescent="0.2">
      <c r="A779" s="228"/>
      <c r="B779" t="s">
        <v>100</v>
      </c>
      <c r="C779">
        <v>775</v>
      </c>
      <c r="D779"/>
      <c r="E779"/>
      <c r="F779"/>
      <c r="G779"/>
      <c r="H779"/>
      <c r="I779"/>
      <c r="J779">
        <v>10775</v>
      </c>
      <c r="K779"/>
      <c r="L779">
        <f t="shared" si="36"/>
        <v>49</v>
      </c>
      <c r="M779">
        <f t="shared" si="37"/>
        <v>6</v>
      </c>
      <c r="N779" t="s">
        <v>2030</v>
      </c>
      <c r="O779" t="s">
        <v>886</v>
      </c>
      <c r="P779"/>
      <c r="Q779"/>
      <c r="R779"/>
      <c r="S779"/>
      <c r="T779"/>
      <c r="U779"/>
      <c r="V779"/>
      <c r="W779" t="s">
        <v>150</v>
      </c>
      <c r="X779" t="e">
        <f t="shared" si="38"/>
        <v>#N/A</v>
      </c>
      <c r="Y779"/>
      <c r="Z779"/>
      <c r="AA779"/>
      <c r="AB779" t="s">
        <v>881</v>
      </c>
      <c r="AC779"/>
      <c r="AD779"/>
      <c r="AE779"/>
    </row>
    <row r="780" spans="1:31" x14ac:dyDescent="0.2">
      <c r="A780" s="228"/>
      <c r="B780" t="s">
        <v>100</v>
      </c>
      <c r="C780">
        <v>776</v>
      </c>
      <c r="D780"/>
      <c r="E780"/>
      <c r="F780"/>
      <c r="G780"/>
      <c r="H780"/>
      <c r="I780"/>
      <c r="J780">
        <v>10776</v>
      </c>
      <c r="K780"/>
      <c r="L780">
        <f t="shared" si="36"/>
        <v>49</v>
      </c>
      <c r="M780">
        <f t="shared" si="37"/>
        <v>7</v>
      </c>
      <c r="N780" t="s">
        <v>2031</v>
      </c>
      <c r="O780" t="s">
        <v>886</v>
      </c>
      <c r="P780"/>
      <c r="Q780"/>
      <c r="R780"/>
      <c r="S780"/>
      <c r="T780"/>
      <c r="U780"/>
      <c r="V780"/>
      <c r="W780" t="s">
        <v>150</v>
      </c>
      <c r="X780" t="e">
        <f t="shared" si="38"/>
        <v>#N/A</v>
      </c>
      <c r="Y780"/>
      <c r="Z780"/>
      <c r="AA780"/>
      <c r="AB780" t="s">
        <v>881</v>
      </c>
      <c r="AC780"/>
      <c r="AD780"/>
      <c r="AE780"/>
    </row>
    <row r="781" spans="1:31" x14ac:dyDescent="0.2">
      <c r="A781" s="228"/>
      <c r="B781" t="s">
        <v>100</v>
      </c>
      <c r="C781">
        <v>777</v>
      </c>
      <c r="D781"/>
      <c r="E781"/>
      <c r="F781"/>
      <c r="G781"/>
      <c r="H781"/>
      <c r="I781"/>
      <c r="J781">
        <v>10777</v>
      </c>
      <c r="K781"/>
      <c r="L781">
        <f t="shared" si="36"/>
        <v>49</v>
      </c>
      <c r="M781">
        <f t="shared" si="37"/>
        <v>8</v>
      </c>
      <c r="N781" t="s">
        <v>2016</v>
      </c>
      <c r="O781" t="s">
        <v>886</v>
      </c>
      <c r="P781"/>
      <c r="Q781"/>
      <c r="R781"/>
      <c r="S781"/>
      <c r="T781"/>
      <c r="U781"/>
      <c r="V781"/>
      <c r="W781" t="s">
        <v>150</v>
      </c>
      <c r="X781" t="e">
        <f t="shared" si="38"/>
        <v>#N/A</v>
      </c>
      <c r="Y781"/>
      <c r="Z781"/>
      <c r="AA781"/>
      <c r="AB781" t="s">
        <v>881</v>
      </c>
      <c r="AC781"/>
      <c r="AD781"/>
      <c r="AE781"/>
    </row>
    <row r="782" spans="1:31" x14ac:dyDescent="0.2">
      <c r="A782" s="228"/>
      <c r="B782" t="s">
        <v>100</v>
      </c>
      <c r="C782">
        <v>778</v>
      </c>
      <c r="D782"/>
      <c r="E782"/>
      <c r="F782"/>
      <c r="G782"/>
      <c r="H782"/>
      <c r="I782"/>
      <c r="J782">
        <v>10778</v>
      </c>
      <c r="K782"/>
      <c r="L782">
        <f t="shared" si="36"/>
        <v>49</v>
      </c>
      <c r="M782">
        <f t="shared" si="37"/>
        <v>9</v>
      </c>
      <c r="N782" t="s">
        <v>2017</v>
      </c>
      <c r="O782" t="s">
        <v>886</v>
      </c>
      <c r="P782"/>
      <c r="Q782"/>
      <c r="R782"/>
      <c r="S782"/>
      <c r="T782"/>
      <c r="U782"/>
      <c r="V782"/>
      <c r="W782" t="s">
        <v>150</v>
      </c>
      <c r="X782" t="e">
        <f t="shared" si="38"/>
        <v>#N/A</v>
      </c>
      <c r="Y782"/>
      <c r="Z782"/>
      <c r="AA782"/>
      <c r="AB782" t="s">
        <v>881</v>
      </c>
      <c r="AC782"/>
      <c r="AD782"/>
      <c r="AE782"/>
    </row>
    <row r="783" spans="1:31" x14ac:dyDescent="0.2">
      <c r="A783" s="228"/>
      <c r="B783" t="s">
        <v>100</v>
      </c>
      <c r="C783">
        <v>779</v>
      </c>
      <c r="D783"/>
      <c r="E783"/>
      <c r="F783"/>
      <c r="G783"/>
      <c r="H783"/>
      <c r="I783"/>
      <c r="J783">
        <v>10779</v>
      </c>
      <c r="K783"/>
      <c r="L783">
        <f t="shared" si="36"/>
        <v>49</v>
      </c>
      <c r="M783">
        <f t="shared" si="37"/>
        <v>10</v>
      </c>
      <c r="N783" t="s">
        <v>2018</v>
      </c>
      <c r="O783" t="s">
        <v>886</v>
      </c>
      <c r="P783"/>
      <c r="Q783"/>
      <c r="R783"/>
      <c r="S783"/>
      <c r="T783"/>
      <c r="U783"/>
      <c r="V783"/>
      <c r="W783" t="s">
        <v>150</v>
      </c>
      <c r="X783" t="e">
        <f t="shared" si="38"/>
        <v>#N/A</v>
      </c>
      <c r="Y783"/>
      <c r="Z783"/>
      <c r="AA783"/>
      <c r="AB783" t="s">
        <v>881</v>
      </c>
      <c r="AC783"/>
      <c r="AD783"/>
      <c r="AE783"/>
    </row>
    <row r="784" spans="1:31" x14ac:dyDescent="0.2">
      <c r="A784" s="228"/>
      <c r="B784" t="s">
        <v>100</v>
      </c>
      <c r="C784">
        <v>780</v>
      </c>
      <c r="D784"/>
      <c r="E784"/>
      <c r="F784"/>
      <c r="G784"/>
      <c r="H784"/>
      <c r="I784"/>
      <c r="J784">
        <v>10780</v>
      </c>
      <c r="K784"/>
      <c r="L784">
        <f t="shared" si="36"/>
        <v>49</v>
      </c>
      <c r="M784">
        <f t="shared" si="37"/>
        <v>11</v>
      </c>
      <c r="N784" t="s">
        <v>2019</v>
      </c>
      <c r="O784" t="s">
        <v>886</v>
      </c>
      <c r="P784"/>
      <c r="Q784"/>
      <c r="R784"/>
      <c r="S784"/>
      <c r="T784"/>
      <c r="U784"/>
      <c r="V784"/>
      <c r="W784" t="s">
        <v>150</v>
      </c>
      <c r="X784" t="e">
        <f t="shared" si="38"/>
        <v>#N/A</v>
      </c>
      <c r="Y784"/>
      <c r="Z784"/>
      <c r="AA784"/>
      <c r="AB784" t="s">
        <v>881</v>
      </c>
      <c r="AC784"/>
      <c r="AD784"/>
      <c r="AE784"/>
    </row>
    <row r="785" spans="1:31" x14ac:dyDescent="0.2">
      <c r="A785" s="228"/>
      <c r="B785" t="s">
        <v>100</v>
      </c>
      <c r="C785">
        <v>781</v>
      </c>
      <c r="D785"/>
      <c r="E785"/>
      <c r="F785"/>
      <c r="G785"/>
      <c r="H785"/>
      <c r="I785"/>
      <c r="J785">
        <v>10781</v>
      </c>
      <c r="K785"/>
      <c r="L785">
        <f t="shared" si="36"/>
        <v>49</v>
      </c>
      <c r="M785">
        <f t="shared" si="37"/>
        <v>12</v>
      </c>
      <c r="N785" t="s">
        <v>2020</v>
      </c>
      <c r="O785" t="s">
        <v>886</v>
      </c>
      <c r="P785"/>
      <c r="Q785"/>
      <c r="R785"/>
      <c r="S785"/>
      <c r="T785"/>
      <c r="U785"/>
      <c r="V785"/>
      <c r="W785" t="s">
        <v>150</v>
      </c>
      <c r="X785" t="e">
        <f t="shared" si="38"/>
        <v>#N/A</v>
      </c>
      <c r="Y785"/>
      <c r="Z785"/>
      <c r="AA785"/>
      <c r="AB785" t="s">
        <v>881</v>
      </c>
      <c r="AC785"/>
      <c r="AD785"/>
      <c r="AE785"/>
    </row>
    <row r="786" spans="1:31" x14ac:dyDescent="0.2">
      <c r="A786" s="228"/>
      <c r="B786" t="s">
        <v>100</v>
      </c>
      <c r="C786">
        <v>782</v>
      </c>
      <c r="D786"/>
      <c r="E786"/>
      <c r="F786"/>
      <c r="G786"/>
      <c r="H786"/>
      <c r="I786"/>
      <c r="J786">
        <v>10782</v>
      </c>
      <c r="K786"/>
      <c r="L786">
        <f t="shared" si="36"/>
        <v>49</v>
      </c>
      <c r="M786">
        <f t="shared" si="37"/>
        <v>13</v>
      </c>
      <c r="N786" t="s">
        <v>2021</v>
      </c>
      <c r="O786" t="s">
        <v>886</v>
      </c>
      <c r="P786"/>
      <c r="Q786"/>
      <c r="R786"/>
      <c r="S786"/>
      <c r="T786"/>
      <c r="U786"/>
      <c r="V786"/>
      <c r="W786" t="s">
        <v>150</v>
      </c>
      <c r="X786" t="e">
        <f t="shared" si="38"/>
        <v>#N/A</v>
      </c>
      <c r="Y786"/>
      <c r="Z786"/>
      <c r="AA786"/>
      <c r="AB786" t="s">
        <v>881</v>
      </c>
      <c r="AC786"/>
      <c r="AD786"/>
      <c r="AE786"/>
    </row>
    <row r="787" spans="1:31" x14ac:dyDescent="0.2">
      <c r="A787" s="228"/>
      <c r="B787" t="s">
        <v>100</v>
      </c>
      <c r="C787">
        <v>783</v>
      </c>
      <c r="D787"/>
      <c r="E787"/>
      <c r="F787"/>
      <c r="G787"/>
      <c r="H787"/>
      <c r="I787"/>
      <c r="J787">
        <v>10783</v>
      </c>
      <c r="K787"/>
      <c r="L787">
        <f t="shared" si="36"/>
        <v>49</v>
      </c>
      <c r="M787">
        <f t="shared" si="37"/>
        <v>14</v>
      </c>
      <c r="N787" t="s">
        <v>2022</v>
      </c>
      <c r="O787" t="s">
        <v>886</v>
      </c>
      <c r="P787"/>
      <c r="Q787"/>
      <c r="R787"/>
      <c r="S787"/>
      <c r="T787"/>
      <c r="U787"/>
      <c r="V787"/>
      <c r="W787" t="s">
        <v>150</v>
      </c>
      <c r="X787" t="e">
        <f t="shared" si="38"/>
        <v>#N/A</v>
      </c>
      <c r="Y787"/>
      <c r="Z787"/>
      <c r="AA787"/>
      <c r="AB787" t="s">
        <v>881</v>
      </c>
      <c r="AC787"/>
      <c r="AD787"/>
      <c r="AE787"/>
    </row>
    <row r="788" spans="1:31" x14ac:dyDescent="0.2">
      <c r="A788" s="228"/>
      <c r="B788" t="s">
        <v>100</v>
      </c>
      <c r="C788">
        <v>784</v>
      </c>
      <c r="D788"/>
      <c r="E788"/>
      <c r="F788"/>
      <c r="G788"/>
      <c r="H788"/>
      <c r="I788"/>
      <c r="J788">
        <v>10784</v>
      </c>
      <c r="K788"/>
      <c r="L788">
        <f t="shared" si="36"/>
        <v>49</v>
      </c>
      <c r="M788">
        <f t="shared" si="37"/>
        <v>15</v>
      </c>
      <c r="N788" t="s">
        <v>2023</v>
      </c>
      <c r="O788" t="s">
        <v>886</v>
      </c>
      <c r="P788"/>
      <c r="Q788"/>
      <c r="R788"/>
      <c r="S788"/>
      <c r="T788"/>
      <c r="U788"/>
      <c r="V788"/>
      <c r="W788" t="s">
        <v>150</v>
      </c>
      <c r="X788" t="e">
        <f t="shared" si="38"/>
        <v>#N/A</v>
      </c>
      <c r="Y788"/>
      <c r="Z788"/>
      <c r="AA788"/>
      <c r="AB788" t="s">
        <v>881</v>
      </c>
      <c r="AC788"/>
      <c r="AD788"/>
      <c r="AE788"/>
    </row>
    <row r="789" spans="1:31" x14ac:dyDescent="0.2">
      <c r="A789" s="228"/>
      <c r="B789" t="s">
        <v>100</v>
      </c>
      <c r="C789">
        <v>785</v>
      </c>
      <c r="D789"/>
      <c r="E789"/>
      <c r="F789"/>
      <c r="G789"/>
      <c r="H789"/>
      <c r="I789"/>
      <c r="J789">
        <v>10785</v>
      </c>
      <c r="K789"/>
      <c r="L789">
        <f t="shared" si="36"/>
        <v>50</v>
      </c>
      <c r="M789">
        <f t="shared" si="37"/>
        <v>0</v>
      </c>
      <c r="N789" t="s">
        <v>2040</v>
      </c>
      <c r="O789" t="s">
        <v>886</v>
      </c>
      <c r="P789"/>
      <c r="Q789"/>
      <c r="R789"/>
      <c r="S789"/>
      <c r="T789"/>
      <c r="U789"/>
      <c r="V789"/>
      <c r="W789" t="s">
        <v>150</v>
      </c>
      <c r="X789" t="e">
        <f t="shared" si="38"/>
        <v>#N/A</v>
      </c>
      <c r="Y789"/>
      <c r="Z789"/>
      <c r="AA789"/>
      <c r="AB789" t="s">
        <v>881</v>
      </c>
      <c r="AC789"/>
      <c r="AD789"/>
      <c r="AE789"/>
    </row>
    <row r="790" spans="1:31" x14ac:dyDescent="0.2">
      <c r="A790" s="228"/>
      <c r="B790" t="s">
        <v>100</v>
      </c>
      <c r="C790">
        <v>786</v>
      </c>
      <c r="D790"/>
      <c r="E790"/>
      <c r="F790"/>
      <c r="G790"/>
      <c r="H790"/>
      <c r="I790"/>
      <c r="J790">
        <v>10786</v>
      </c>
      <c r="K790"/>
      <c r="L790">
        <f t="shared" ref="L790:L804" si="39">+L774+1</f>
        <v>50</v>
      </c>
      <c r="M790">
        <f t="shared" ref="M790:M804" si="40">M774</f>
        <v>1</v>
      </c>
      <c r="N790" t="s">
        <v>2041</v>
      </c>
      <c r="O790" t="s">
        <v>886</v>
      </c>
      <c r="P790"/>
      <c r="Q790"/>
      <c r="R790"/>
      <c r="S790"/>
      <c r="T790"/>
      <c r="U790"/>
      <c r="V790"/>
      <c r="W790" t="s">
        <v>150</v>
      </c>
      <c r="X790" t="e">
        <f t="shared" si="38"/>
        <v>#N/A</v>
      </c>
      <c r="Y790"/>
      <c r="Z790"/>
      <c r="AA790"/>
      <c r="AB790" t="s">
        <v>881</v>
      </c>
      <c r="AC790"/>
      <c r="AD790"/>
      <c r="AE790"/>
    </row>
    <row r="791" spans="1:31" x14ac:dyDescent="0.2">
      <c r="A791" s="228"/>
      <c r="B791" t="s">
        <v>100</v>
      </c>
      <c r="C791">
        <v>787</v>
      </c>
      <c r="D791"/>
      <c r="E791"/>
      <c r="F791"/>
      <c r="G791"/>
      <c r="H791"/>
      <c r="I791"/>
      <c r="J791">
        <v>10787</v>
      </c>
      <c r="K791"/>
      <c r="L791">
        <f t="shared" si="39"/>
        <v>50</v>
      </c>
      <c r="M791">
        <f t="shared" si="40"/>
        <v>2</v>
      </c>
      <c r="N791" t="s">
        <v>2042</v>
      </c>
      <c r="O791" t="s">
        <v>886</v>
      </c>
      <c r="P791"/>
      <c r="Q791"/>
      <c r="R791"/>
      <c r="S791"/>
      <c r="T791"/>
      <c r="U791"/>
      <c r="V791"/>
      <c r="W791" t="s">
        <v>150</v>
      </c>
      <c r="X791" t="e">
        <f t="shared" si="38"/>
        <v>#N/A</v>
      </c>
      <c r="Y791"/>
      <c r="Z791"/>
      <c r="AA791"/>
      <c r="AB791" t="s">
        <v>881</v>
      </c>
      <c r="AC791"/>
      <c r="AD791"/>
      <c r="AE791"/>
    </row>
    <row r="792" spans="1:31" x14ac:dyDescent="0.2">
      <c r="A792" s="228"/>
      <c r="B792" t="s">
        <v>100</v>
      </c>
      <c r="C792">
        <v>788</v>
      </c>
      <c r="D792"/>
      <c r="E792"/>
      <c r="F792"/>
      <c r="G792"/>
      <c r="H792"/>
      <c r="I792"/>
      <c r="J792">
        <v>10788</v>
      </c>
      <c r="K792"/>
      <c r="L792">
        <f t="shared" si="39"/>
        <v>50</v>
      </c>
      <c r="M792">
        <f t="shared" si="40"/>
        <v>3</v>
      </c>
      <c r="N792" t="s">
        <v>2043</v>
      </c>
      <c r="O792" t="s">
        <v>886</v>
      </c>
      <c r="P792"/>
      <c r="Q792"/>
      <c r="R792"/>
      <c r="S792"/>
      <c r="T792"/>
      <c r="U792"/>
      <c r="V792"/>
      <c r="W792" t="s">
        <v>150</v>
      </c>
      <c r="X792" t="e">
        <f t="shared" si="38"/>
        <v>#N/A</v>
      </c>
      <c r="Y792"/>
      <c r="Z792"/>
      <c r="AA792"/>
      <c r="AB792" t="s">
        <v>881</v>
      </c>
      <c r="AC792"/>
      <c r="AD792"/>
      <c r="AE792"/>
    </row>
    <row r="793" spans="1:31" x14ac:dyDescent="0.2">
      <c r="A793" s="228"/>
      <c r="B793" t="s">
        <v>100</v>
      </c>
      <c r="C793">
        <v>789</v>
      </c>
      <c r="D793"/>
      <c r="E793"/>
      <c r="F793"/>
      <c r="G793"/>
      <c r="H793"/>
      <c r="I793"/>
      <c r="J793">
        <v>10789</v>
      </c>
      <c r="K793"/>
      <c r="L793">
        <f t="shared" si="39"/>
        <v>50</v>
      </c>
      <c r="M793">
        <f t="shared" si="40"/>
        <v>4</v>
      </c>
      <c r="N793" t="s">
        <v>2044</v>
      </c>
      <c r="O793" t="s">
        <v>886</v>
      </c>
      <c r="P793"/>
      <c r="Q793"/>
      <c r="R793"/>
      <c r="S793"/>
      <c r="T793"/>
      <c r="U793"/>
      <c r="V793"/>
      <c r="W793" t="s">
        <v>150</v>
      </c>
      <c r="X793" t="e">
        <f t="shared" si="38"/>
        <v>#N/A</v>
      </c>
      <c r="Y793"/>
      <c r="Z793"/>
      <c r="AA793"/>
      <c r="AB793" t="s">
        <v>881</v>
      </c>
      <c r="AC793"/>
      <c r="AD793"/>
      <c r="AE793"/>
    </row>
    <row r="794" spans="1:31" x14ac:dyDescent="0.2">
      <c r="A794" s="228"/>
      <c r="B794" t="s">
        <v>100</v>
      </c>
      <c r="C794">
        <v>790</v>
      </c>
      <c r="D794"/>
      <c r="E794"/>
      <c r="F794"/>
      <c r="G794"/>
      <c r="H794"/>
      <c r="I794"/>
      <c r="J794">
        <v>10790</v>
      </c>
      <c r="K794"/>
      <c r="L794">
        <f t="shared" si="39"/>
        <v>50</v>
      </c>
      <c r="M794">
        <f t="shared" si="40"/>
        <v>5</v>
      </c>
      <c r="N794" t="s">
        <v>2045</v>
      </c>
      <c r="O794" t="s">
        <v>886</v>
      </c>
      <c r="P794"/>
      <c r="Q794"/>
      <c r="R794"/>
      <c r="S794"/>
      <c r="T794"/>
      <c r="U794"/>
      <c r="V794"/>
      <c r="W794" t="s">
        <v>150</v>
      </c>
      <c r="X794" t="e">
        <f t="shared" si="38"/>
        <v>#N/A</v>
      </c>
      <c r="Y794"/>
      <c r="Z794"/>
      <c r="AA794"/>
      <c r="AB794" t="s">
        <v>881</v>
      </c>
      <c r="AC794"/>
      <c r="AD794"/>
      <c r="AE794"/>
    </row>
    <row r="795" spans="1:31" x14ac:dyDescent="0.2">
      <c r="A795" s="228"/>
      <c r="B795" t="s">
        <v>100</v>
      </c>
      <c r="C795">
        <v>791</v>
      </c>
      <c r="D795"/>
      <c r="E795"/>
      <c r="F795"/>
      <c r="G795"/>
      <c r="H795"/>
      <c r="I795"/>
      <c r="J795">
        <v>10791</v>
      </c>
      <c r="K795"/>
      <c r="L795">
        <f t="shared" si="39"/>
        <v>50</v>
      </c>
      <c r="M795">
        <f t="shared" si="40"/>
        <v>6</v>
      </c>
      <c r="N795" t="s">
        <v>2046</v>
      </c>
      <c r="O795" t="s">
        <v>886</v>
      </c>
      <c r="P795"/>
      <c r="Q795"/>
      <c r="R795"/>
      <c r="S795"/>
      <c r="T795"/>
      <c r="U795"/>
      <c r="V795"/>
      <c r="W795" t="s">
        <v>150</v>
      </c>
      <c r="X795" t="e">
        <f t="shared" si="38"/>
        <v>#N/A</v>
      </c>
      <c r="Y795"/>
      <c r="Z795"/>
      <c r="AA795"/>
      <c r="AB795" t="s">
        <v>881</v>
      </c>
      <c r="AC795"/>
      <c r="AD795"/>
      <c r="AE795"/>
    </row>
    <row r="796" spans="1:31" x14ac:dyDescent="0.2">
      <c r="A796" s="228"/>
      <c r="B796" t="s">
        <v>100</v>
      </c>
      <c r="C796">
        <v>792</v>
      </c>
      <c r="D796"/>
      <c r="E796"/>
      <c r="F796"/>
      <c r="G796"/>
      <c r="H796"/>
      <c r="I796"/>
      <c r="J796">
        <v>10792</v>
      </c>
      <c r="K796"/>
      <c r="L796">
        <f t="shared" si="39"/>
        <v>50</v>
      </c>
      <c r="M796">
        <f t="shared" si="40"/>
        <v>7</v>
      </c>
      <c r="N796" t="s">
        <v>2047</v>
      </c>
      <c r="O796" t="s">
        <v>886</v>
      </c>
      <c r="P796"/>
      <c r="Q796"/>
      <c r="R796"/>
      <c r="S796"/>
      <c r="T796"/>
      <c r="U796"/>
      <c r="V796"/>
      <c r="W796" t="s">
        <v>150</v>
      </c>
      <c r="X796" t="e">
        <f t="shared" si="38"/>
        <v>#N/A</v>
      </c>
      <c r="Y796"/>
      <c r="Z796"/>
      <c r="AA796"/>
      <c r="AB796" t="s">
        <v>881</v>
      </c>
      <c r="AC796"/>
      <c r="AD796"/>
      <c r="AE796"/>
    </row>
    <row r="797" spans="1:31" x14ac:dyDescent="0.2">
      <c r="A797" s="228"/>
      <c r="B797" t="s">
        <v>100</v>
      </c>
      <c r="C797">
        <v>793</v>
      </c>
      <c r="D797"/>
      <c r="E797"/>
      <c r="F797"/>
      <c r="G797"/>
      <c r="H797"/>
      <c r="I797"/>
      <c r="J797">
        <v>10793</v>
      </c>
      <c r="K797"/>
      <c r="L797">
        <f t="shared" si="39"/>
        <v>50</v>
      </c>
      <c r="M797">
        <f t="shared" si="40"/>
        <v>8</v>
      </c>
      <c r="N797" t="s">
        <v>2032</v>
      </c>
      <c r="O797" t="s">
        <v>886</v>
      </c>
      <c r="P797"/>
      <c r="Q797"/>
      <c r="R797"/>
      <c r="S797"/>
      <c r="T797"/>
      <c r="U797"/>
      <c r="V797"/>
      <c r="W797" t="s">
        <v>150</v>
      </c>
      <c r="X797" t="e">
        <f t="shared" si="38"/>
        <v>#N/A</v>
      </c>
      <c r="Y797"/>
      <c r="Z797"/>
      <c r="AA797"/>
      <c r="AB797" t="s">
        <v>881</v>
      </c>
      <c r="AC797"/>
      <c r="AD797"/>
      <c r="AE797"/>
    </row>
    <row r="798" spans="1:31" x14ac:dyDescent="0.2">
      <c r="A798" s="228"/>
      <c r="B798" t="s">
        <v>100</v>
      </c>
      <c r="C798">
        <v>794</v>
      </c>
      <c r="D798"/>
      <c r="E798"/>
      <c r="F798"/>
      <c r="G798"/>
      <c r="H798"/>
      <c r="I798"/>
      <c r="J798">
        <v>10794</v>
      </c>
      <c r="K798"/>
      <c r="L798">
        <f t="shared" si="39"/>
        <v>50</v>
      </c>
      <c r="M798">
        <f t="shared" si="40"/>
        <v>9</v>
      </c>
      <c r="N798" t="s">
        <v>2033</v>
      </c>
      <c r="O798" t="s">
        <v>886</v>
      </c>
      <c r="P798"/>
      <c r="Q798"/>
      <c r="R798"/>
      <c r="S798"/>
      <c r="T798"/>
      <c r="U798"/>
      <c r="V798"/>
      <c r="W798" t="s">
        <v>150</v>
      </c>
      <c r="X798" t="e">
        <f t="shared" si="38"/>
        <v>#N/A</v>
      </c>
      <c r="Y798"/>
      <c r="Z798"/>
      <c r="AA798"/>
      <c r="AB798" t="s">
        <v>881</v>
      </c>
      <c r="AC798"/>
      <c r="AD798"/>
      <c r="AE798"/>
    </row>
    <row r="799" spans="1:31" x14ac:dyDescent="0.2">
      <c r="A799" s="228"/>
      <c r="B799" t="s">
        <v>100</v>
      </c>
      <c r="C799">
        <v>795</v>
      </c>
      <c r="D799"/>
      <c r="E799"/>
      <c r="F799"/>
      <c r="G799"/>
      <c r="H799"/>
      <c r="I799"/>
      <c r="J799">
        <v>10795</v>
      </c>
      <c r="K799"/>
      <c r="L799">
        <f t="shared" si="39"/>
        <v>50</v>
      </c>
      <c r="M799">
        <f t="shared" si="40"/>
        <v>10</v>
      </c>
      <c r="N799" t="s">
        <v>2034</v>
      </c>
      <c r="O799" t="s">
        <v>886</v>
      </c>
      <c r="P799"/>
      <c r="Q799"/>
      <c r="R799"/>
      <c r="S799"/>
      <c r="T799"/>
      <c r="U799"/>
      <c r="V799"/>
      <c r="W799" t="s">
        <v>150</v>
      </c>
      <c r="X799" t="e">
        <f t="shared" si="38"/>
        <v>#N/A</v>
      </c>
      <c r="Y799"/>
      <c r="Z799"/>
      <c r="AA799"/>
      <c r="AB799" t="s">
        <v>881</v>
      </c>
      <c r="AC799"/>
      <c r="AD799"/>
      <c r="AE799"/>
    </row>
    <row r="800" spans="1:31" x14ac:dyDescent="0.2">
      <c r="A800" s="228"/>
      <c r="B800" t="s">
        <v>100</v>
      </c>
      <c r="C800">
        <v>796</v>
      </c>
      <c r="D800"/>
      <c r="E800"/>
      <c r="F800"/>
      <c r="G800"/>
      <c r="H800"/>
      <c r="I800"/>
      <c r="J800">
        <v>10796</v>
      </c>
      <c r="K800"/>
      <c r="L800">
        <f t="shared" si="39"/>
        <v>50</v>
      </c>
      <c r="M800">
        <f t="shared" si="40"/>
        <v>11</v>
      </c>
      <c r="N800" t="s">
        <v>2035</v>
      </c>
      <c r="O800" t="s">
        <v>886</v>
      </c>
      <c r="P800"/>
      <c r="Q800"/>
      <c r="R800"/>
      <c r="S800"/>
      <c r="T800"/>
      <c r="U800"/>
      <c r="V800"/>
      <c r="W800" t="s">
        <v>150</v>
      </c>
      <c r="X800" t="e">
        <f t="shared" si="38"/>
        <v>#N/A</v>
      </c>
      <c r="Y800"/>
      <c r="Z800"/>
      <c r="AA800"/>
      <c r="AB800" t="s">
        <v>881</v>
      </c>
      <c r="AC800"/>
      <c r="AD800"/>
      <c r="AE800"/>
    </row>
    <row r="801" spans="1:31" x14ac:dyDescent="0.2">
      <c r="A801" s="228"/>
      <c r="B801" t="s">
        <v>100</v>
      </c>
      <c r="C801">
        <v>797</v>
      </c>
      <c r="D801"/>
      <c r="E801"/>
      <c r="F801"/>
      <c r="G801"/>
      <c r="H801"/>
      <c r="I801"/>
      <c r="J801">
        <v>10797</v>
      </c>
      <c r="K801"/>
      <c r="L801">
        <f t="shared" si="39"/>
        <v>50</v>
      </c>
      <c r="M801">
        <f t="shared" si="40"/>
        <v>12</v>
      </c>
      <c r="N801" t="s">
        <v>2036</v>
      </c>
      <c r="O801" t="s">
        <v>886</v>
      </c>
      <c r="P801"/>
      <c r="Q801"/>
      <c r="R801"/>
      <c r="S801"/>
      <c r="T801"/>
      <c r="U801"/>
      <c r="V801"/>
      <c r="W801" t="s">
        <v>150</v>
      </c>
      <c r="X801" t="e">
        <f t="shared" si="38"/>
        <v>#N/A</v>
      </c>
      <c r="Y801"/>
      <c r="Z801"/>
      <c r="AA801"/>
      <c r="AB801" t="s">
        <v>881</v>
      </c>
      <c r="AC801"/>
      <c r="AD801"/>
      <c r="AE801"/>
    </row>
    <row r="802" spans="1:31" x14ac:dyDescent="0.2">
      <c r="A802" s="228"/>
      <c r="B802" t="s">
        <v>100</v>
      </c>
      <c r="C802">
        <v>798</v>
      </c>
      <c r="D802"/>
      <c r="E802"/>
      <c r="F802"/>
      <c r="G802"/>
      <c r="H802"/>
      <c r="I802"/>
      <c r="J802">
        <v>10798</v>
      </c>
      <c r="K802"/>
      <c r="L802">
        <f t="shared" si="39"/>
        <v>50</v>
      </c>
      <c r="M802">
        <f t="shared" si="40"/>
        <v>13</v>
      </c>
      <c r="N802" t="s">
        <v>2037</v>
      </c>
      <c r="O802" t="s">
        <v>886</v>
      </c>
      <c r="P802"/>
      <c r="Q802"/>
      <c r="R802"/>
      <c r="S802"/>
      <c r="T802"/>
      <c r="U802"/>
      <c r="V802"/>
      <c r="W802" t="s">
        <v>150</v>
      </c>
      <c r="X802" t="e">
        <f t="shared" si="38"/>
        <v>#N/A</v>
      </c>
      <c r="Y802"/>
      <c r="Z802"/>
      <c r="AA802"/>
      <c r="AB802" t="s">
        <v>881</v>
      </c>
      <c r="AC802"/>
      <c r="AD802"/>
      <c r="AE802"/>
    </row>
    <row r="803" spans="1:31" x14ac:dyDescent="0.2">
      <c r="A803" s="228"/>
      <c r="B803" t="s">
        <v>100</v>
      </c>
      <c r="C803">
        <v>799</v>
      </c>
      <c r="D803"/>
      <c r="E803"/>
      <c r="F803"/>
      <c r="G803"/>
      <c r="H803"/>
      <c r="I803"/>
      <c r="J803">
        <v>10799</v>
      </c>
      <c r="K803"/>
      <c r="L803">
        <f t="shared" si="39"/>
        <v>50</v>
      </c>
      <c r="M803">
        <f t="shared" si="40"/>
        <v>14</v>
      </c>
      <c r="N803" t="s">
        <v>2038</v>
      </c>
      <c r="O803" t="s">
        <v>886</v>
      </c>
      <c r="P803"/>
      <c r="Q803"/>
      <c r="R803"/>
      <c r="S803"/>
      <c r="T803"/>
      <c r="U803"/>
      <c r="V803"/>
      <c r="W803" t="s">
        <v>150</v>
      </c>
      <c r="X803" t="e">
        <f t="shared" si="38"/>
        <v>#N/A</v>
      </c>
      <c r="Y803"/>
      <c r="Z803"/>
      <c r="AA803"/>
      <c r="AB803" t="s">
        <v>881</v>
      </c>
      <c r="AC803"/>
      <c r="AD803"/>
      <c r="AE803"/>
    </row>
    <row r="804" spans="1:31" x14ac:dyDescent="0.2">
      <c r="A804" s="228"/>
      <c r="B804" t="s">
        <v>100</v>
      </c>
      <c r="C804">
        <v>800</v>
      </c>
      <c r="D804"/>
      <c r="E804"/>
      <c r="F804"/>
      <c r="G804"/>
      <c r="H804"/>
      <c r="I804"/>
      <c r="J804">
        <v>10800</v>
      </c>
      <c r="K804"/>
      <c r="L804">
        <f t="shared" si="39"/>
        <v>50</v>
      </c>
      <c r="M804">
        <f t="shared" si="40"/>
        <v>15</v>
      </c>
      <c r="N804" t="s">
        <v>2039</v>
      </c>
      <c r="O804" t="s">
        <v>886</v>
      </c>
      <c r="P804"/>
      <c r="Q804"/>
      <c r="R804"/>
      <c r="S804"/>
      <c r="T804"/>
      <c r="U804"/>
      <c r="V804"/>
      <c r="W804" t="s">
        <v>150</v>
      </c>
      <c r="X804" t="e">
        <f t="shared" si="38"/>
        <v>#N/A</v>
      </c>
      <c r="Y804"/>
      <c r="Z804"/>
      <c r="AA804"/>
      <c r="AB804" t="s">
        <v>881</v>
      </c>
      <c r="AC804"/>
      <c r="AD804"/>
      <c r="AE804"/>
    </row>
    <row r="805" spans="1:31" ht="12" thickBot="1" x14ac:dyDescent="0.25">
      <c r="A805" s="58"/>
      <c r="B805" s="4"/>
      <c r="C805" s="4" t="s">
        <v>36</v>
      </c>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spans="1:31" ht="12" thickBot="1" x14ac:dyDescent="0.25"/>
    <row r="807" spans="1:31" s="8" customFormat="1" ht="11.25" customHeight="1" x14ac:dyDescent="0.2">
      <c r="A807" s="18"/>
      <c r="B807" s="7"/>
      <c r="C807" s="7"/>
      <c r="D807" s="7"/>
      <c r="E807" s="7"/>
      <c r="F807" s="7" t="s">
        <v>37</v>
      </c>
      <c r="G807" s="7" t="s">
        <v>37</v>
      </c>
      <c r="H807" s="7" t="s">
        <v>37</v>
      </c>
      <c r="I807" s="7" t="s">
        <v>37</v>
      </c>
      <c r="J807" s="7"/>
      <c r="K807" s="7" t="s">
        <v>37</v>
      </c>
      <c r="L807" s="7"/>
      <c r="M807" s="7"/>
      <c r="N807" s="7"/>
      <c r="O807" s="7" t="s">
        <v>37</v>
      </c>
      <c r="P807" s="7" t="s">
        <v>37</v>
      </c>
      <c r="Q807" s="7" t="s">
        <v>38</v>
      </c>
      <c r="R807" s="7"/>
      <c r="S807" s="7"/>
      <c r="T807" s="7"/>
      <c r="U807" s="18"/>
      <c r="V807" s="210"/>
      <c r="W807" s="29"/>
      <c r="X807" s="28" t="s">
        <v>112</v>
      </c>
      <c r="Y807" s="7"/>
      <c r="Z807" s="17" t="s">
        <v>38</v>
      </c>
      <c r="AA807" s="17" t="s">
        <v>38</v>
      </c>
      <c r="AB807" s="17"/>
      <c r="AC807" s="17"/>
      <c r="AD807" s="17"/>
      <c r="AE807" s="7"/>
    </row>
    <row r="808" spans="1:31" s="10" customFormat="1" x14ac:dyDescent="0.2">
      <c r="A808" s="19"/>
      <c r="B808" s="9"/>
      <c r="C808" s="9"/>
      <c r="D808" s="9"/>
      <c r="E808" s="9"/>
      <c r="F808" s="9" t="s">
        <v>41</v>
      </c>
      <c r="G808" s="9" t="s">
        <v>39</v>
      </c>
      <c r="H808" s="9" t="s">
        <v>40</v>
      </c>
      <c r="I808" s="9" t="s">
        <v>39</v>
      </c>
      <c r="J808" s="9"/>
      <c r="K808" s="9" t="s">
        <v>10</v>
      </c>
      <c r="L808" s="9"/>
      <c r="M808" s="9"/>
      <c r="N808" s="9"/>
      <c r="O808" s="9" t="s">
        <v>169</v>
      </c>
      <c r="P808" s="9" t="s">
        <v>10</v>
      </c>
      <c r="Q808" s="9" t="s">
        <v>32</v>
      </c>
      <c r="R808" s="9"/>
      <c r="S808" s="9"/>
      <c r="T808" s="9"/>
      <c r="U808" s="19"/>
      <c r="W808" s="22" t="s">
        <v>113</v>
      </c>
      <c r="X808" s="21">
        <v>1</v>
      </c>
      <c r="Y808" s="9"/>
      <c r="Z808" s="16">
        <v>1</v>
      </c>
      <c r="AA808" s="16" t="s">
        <v>103</v>
      </c>
      <c r="AB808" s="16"/>
      <c r="AC808" s="16"/>
      <c r="AD808" s="16"/>
      <c r="AE808" s="9"/>
    </row>
    <row r="809" spans="1:31" s="10" customFormat="1" ht="9" x14ac:dyDescent="0.15">
      <c r="A809" s="19"/>
      <c r="B809" s="9"/>
      <c r="C809" s="9"/>
      <c r="D809" s="9"/>
      <c r="E809" s="9"/>
      <c r="F809" s="9" t="s">
        <v>42</v>
      </c>
      <c r="G809" s="9" t="s">
        <v>71</v>
      </c>
      <c r="H809" s="9" t="s">
        <v>73</v>
      </c>
      <c r="I809" s="9" t="s">
        <v>78</v>
      </c>
      <c r="J809" s="9"/>
      <c r="K809" s="9" t="s">
        <v>94</v>
      </c>
      <c r="L809" s="9"/>
      <c r="M809" s="9"/>
      <c r="N809" s="9"/>
      <c r="O809" s="9" t="s">
        <v>170</v>
      </c>
      <c r="P809" s="9" t="s">
        <v>94</v>
      </c>
      <c r="Q809" s="9" t="s">
        <v>83</v>
      </c>
      <c r="R809" s="9"/>
      <c r="S809" s="9"/>
      <c r="T809" s="9"/>
      <c r="U809" s="19"/>
      <c r="W809" s="24" t="s">
        <v>114</v>
      </c>
      <c r="X809" s="23">
        <v>2</v>
      </c>
      <c r="Y809" s="9"/>
      <c r="Z809" s="16"/>
      <c r="AA809" s="16" t="s">
        <v>40</v>
      </c>
      <c r="AB809" s="16"/>
      <c r="AC809" s="16"/>
      <c r="AD809" s="16"/>
      <c r="AE809" s="9"/>
    </row>
    <row r="810" spans="1:31" s="10" customFormat="1" x14ac:dyDescent="0.2">
      <c r="A810" s="19"/>
      <c r="B810" s="9"/>
      <c r="C810" s="9"/>
      <c r="D810" s="9"/>
      <c r="E810" s="9"/>
      <c r="F810" s="9" t="s">
        <v>43</v>
      </c>
      <c r="G810" s="9" t="s">
        <v>2095</v>
      </c>
      <c r="H810" s="9" t="s">
        <v>74</v>
      </c>
      <c r="I810" s="9" t="s">
        <v>79</v>
      </c>
      <c r="J810" s="9"/>
      <c r="K810" s="9" t="s">
        <v>95</v>
      </c>
      <c r="L810" s="9"/>
      <c r="M810" s="9"/>
      <c r="N810" s="9"/>
      <c r="O810" s="9"/>
      <c r="P810" s="9" t="s">
        <v>95</v>
      </c>
      <c r="Q810" s="9" t="s">
        <v>84</v>
      </c>
      <c r="R810" s="9"/>
      <c r="S810" s="9"/>
      <c r="T810" s="9"/>
      <c r="U810" s="19"/>
      <c r="W810" s="24" t="s">
        <v>115</v>
      </c>
      <c r="X810" s="21">
        <v>3</v>
      </c>
      <c r="Y810" s="9"/>
      <c r="Z810" s="9"/>
      <c r="AA810" s="9"/>
      <c r="AB810" s="9"/>
      <c r="AC810" s="9"/>
      <c r="AD810" s="9"/>
      <c r="AE810" s="9"/>
    </row>
    <row r="811" spans="1:31" s="10" customFormat="1" ht="9" x14ac:dyDescent="0.15">
      <c r="A811" s="19"/>
      <c r="B811" s="9"/>
      <c r="C811" s="9"/>
      <c r="D811" s="9"/>
      <c r="E811" s="9"/>
      <c r="F811" s="9" t="s">
        <v>44</v>
      </c>
      <c r="G811" s="9" t="s">
        <v>1038</v>
      </c>
      <c r="H811" s="9" t="s">
        <v>75</v>
      </c>
      <c r="I811" s="9" t="s">
        <v>80</v>
      </c>
      <c r="J811" s="9"/>
      <c r="K811" s="9"/>
      <c r="L811" s="9"/>
      <c r="M811" s="9"/>
      <c r="N811" s="9"/>
      <c r="O811" s="9"/>
      <c r="P811" s="9"/>
      <c r="Q811" s="9" t="s">
        <v>85</v>
      </c>
      <c r="R811" s="9"/>
      <c r="S811" s="9"/>
      <c r="T811" s="9"/>
      <c r="U811" s="19"/>
      <c r="W811" s="24" t="s">
        <v>116</v>
      </c>
      <c r="X811" s="23">
        <v>4</v>
      </c>
      <c r="Y811" s="9"/>
      <c r="Z811" s="9"/>
      <c r="AA811" s="9"/>
      <c r="AB811" s="9"/>
      <c r="AC811" s="9"/>
      <c r="AD811" s="9"/>
      <c r="AE811" s="9"/>
    </row>
    <row r="812" spans="1:31" s="10" customFormat="1" x14ac:dyDescent="0.2">
      <c r="A812" s="19"/>
      <c r="B812" s="9"/>
      <c r="C812" s="9"/>
      <c r="D812" s="9"/>
      <c r="E812" s="9"/>
      <c r="F812" s="9" t="s">
        <v>45</v>
      </c>
      <c r="G812" s="9" t="s">
        <v>342</v>
      </c>
      <c r="H812" s="9" t="s">
        <v>76</v>
      </c>
      <c r="I812" s="9" t="s">
        <v>81</v>
      </c>
      <c r="J812" s="9"/>
      <c r="K812" s="9"/>
      <c r="L812" s="9"/>
      <c r="M812" s="9"/>
      <c r="N812" s="9"/>
      <c r="O812" s="9"/>
      <c r="P812" s="9"/>
      <c r="Q812" s="9" t="s">
        <v>86</v>
      </c>
      <c r="R812" s="9"/>
      <c r="S812" s="9"/>
      <c r="T812" s="9"/>
      <c r="U812" s="19"/>
      <c r="W812" s="24" t="s">
        <v>117</v>
      </c>
      <c r="X812" s="21">
        <v>5</v>
      </c>
      <c r="Y812" s="9"/>
      <c r="Z812" s="9"/>
      <c r="AA812" s="9"/>
      <c r="AB812" s="9"/>
      <c r="AC812" s="9"/>
      <c r="AD812" s="9"/>
      <c r="AE812" s="9"/>
    </row>
    <row r="813" spans="1:31" s="10" customFormat="1" ht="9" x14ac:dyDescent="0.15">
      <c r="A813" s="19"/>
      <c r="B813" s="9"/>
      <c r="C813" s="9"/>
      <c r="D813" s="9"/>
      <c r="E813" s="9"/>
      <c r="F813" s="9" t="s">
        <v>46</v>
      </c>
      <c r="G813" s="9" t="s">
        <v>72</v>
      </c>
      <c r="H813" s="9" t="s">
        <v>77</v>
      </c>
      <c r="I813" s="9" t="s">
        <v>82</v>
      </c>
      <c r="J813" s="9"/>
      <c r="K813" s="9"/>
      <c r="L813" s="9"/>
      <c r="M813" s="9"/>
      <c r="N813" s="9"/>
      <c r="O813" s="9"/>
      <c r="P813" s="9"/>
      <c r="Q813" s="9" t="s">
        <v>87</v>
      </c>
      <c r="R813" s="9"/>
      <c r="S813" s="9"/>
      <c r="T813" s="9"/>
      <c r="U813" s="19"/>
      <c r="W813" s="24" t="s">
        <v>118</v>
      </c>
      <c r="X813" s="23">
        <v>6</v>
      </c>
      <c r="Y813" s="9"/>
      <c r="Z813" s="9"/>
      <c r="AA813" s="9"/>
      <c r="AB813" s="9"/>
      <c r="AC813" s="9"/>
      <c r="AD813" s="9"/>
      <c r="AE813" s="9"/>
    </row>
    <row r="814" spans="1:31" s="10" customFormat="1" x14ac:dyDescent="0.2">
      <c r="A814" s="19"/>
      <c r="B814" s="9"/>
      <c r="C814" s="9"/>
      <c r="D814" s="9"/>
      <c r="E814" s="9"/>
      <c r="F814" s="9" t="s">
        <v>47</v>
      </c>
      <c r="G814" s="9"/>
      <c r="H814" s="9"/>
      <c r="I814" s="9"/>
      <c r="J814" s="9"/>
      <c r="K814" s="9"/>
      <c r="L814" s="9"/>
      <c r="M814" s="9"/>
      <c r="N814" s="9"/>
      <c r="O814" s="9"/>
      <c r="P814" s="9"/>
      <c r="Q814" s="9" t="s">
        <v>88</v>
      </c>
      <c r="R814" s="9"/>
      <c r="S814" s="9"/>
      <c r="T814" s="9"/>
      <c r="U814" s="19"/>
      <c r="W814" s="24" t="s">
        <v>119</v>
      </c>
      <c r="X814" s="21">
        <v>7</v>
      </c>
      <c r="Y814" s="9"/>
      <c r="Z814" s="9"/>
      <c r="AA814" s="9"/>
      <c r="AB814" s="9"/>
      <c r="AC814" s="9"/>
      <c r="AD814" s="9"/>
      <c r="AE814" s="9"/>
    </row>
    <row r="815" spans="1:31" s="10" customFormat="1" ht="9" x14ac:dyDescent="0.15">
      <c r="A815" s="19"/>
      <c r="B815" s="9"/>
      <c r="C815" s="9"/>
      <c r="D815" s="9"/>
      <c r="E815" s="9"/>
      <c r="F815" s="9" t="s">
        <v>48</v>
      </c>
      <c r="G815" s="9"/>
      <c r="H815" s="9"/>
      <c r="I815" s="9"/>
      <c r="J815" s="9"/>
      <c r="K815" s="9"/>
      <c r="L815" s="9"/>
      <c r="M815" s="9"/>
      <c r="N815" s="9"/>
      <c r="O815" s="9"/>
      <c r="P815" s="9"/>
      <c r="Q815" s="9" t="s">
        <v>89</v>
      </c>
      <c r="R815" s="9"/>
      <c r="S815" s="9"/>
      <c r="T815" s="9"/>
      <c r="U815" s="19"/>
      <c r="W815" s="24" t="s">
        <v>120</v>
      </c>
      <c r="X815" s="23">
        <v>8</v>
      </c>
      <c r="Y815" s="9"/>
      <c r="Z815" s="9"/>
      <c r="AA815" s="9"/>
      <c r="AB815" s="9"/>
      <c r="AC815" s="9"/>
      <c r="AD815" s="9"/>
      <c r="AE815" s="9"/>
    </row>
    <row r="816" spans="1:31" s="10" customFormat="1" x14ac:dyDescent="0.2">
      <c r="A816" s="19"/>
      <c r="B816" s="9"/>
      <c r="C816" s="9"/>
      <c r="D816" s="9"/>
      <c r="E816" s="9"/>
      <c r="F816" s="9" t="s">
        <v>49</v>
      </c>
      <c r="G816" s="9"/>
      <c r="H816" s="9"/>
      <c r="I816" s="9"/>
      <c r="J816" s="9"/>
      <c r="K816" s="9"/>
      <c r="L816" s="9"/>
      <c r="M816" s="9"/>
      <c r="N816" s="9"/>
      <c r="O816" s="9"/>
      <c r="P816" s="9"/>
      <c r="Q816" s="9" t="s">
        <v>11</v>
      </c>
      <c r="R816" s="9"/>
      <c r="S816" s="9"/>
      <c r="T816" s="9"/>
      <c r="U816" s="19"/>
      <c r="W816" s="24" t="s">
        <v>121</v>
      </c>
      <c r="X816" s="21">
        <v>9</v>
      </c>
      <c r="Y816" s="9"/>
      <c r="Z816" s="9"/>
      <c r="AA816" s="9"/>
      <c r="AB816" s="9"/>
      <c r="AC816" s="9"/>
      <c r="AD816" s="9"/>
      <c r="AE816" s="9"/>
    </row>
    <row r="817" spans="1:31" s="10" customFormat="1" ht="9" x14ac:dyDescent="0.15">
      <c r="A817" s="19"/>
      <c r="B817" s="9"/>
      <c r="C817" s="9"/>
      <c r="D817" s="9"/>
      <c r="E817" s="9"/>
      <c r="F817" s="9" t="s">
        <v>50</v>
      </c>
      <c r="G817" s="9"/>
      <c r="H817" s="9"/>
      <c r="I817" s="9"/>
      <c r="J817" s="9"/>
      <c r="K817" s="9"/>
      <c r="L817" s="9"/>
      <c r="M817" s="9"/>
      <c r="N817" s="9"/>
      <c r="O817" s="9"/>
      <c r="P817" s="9"/>
      <c r="Q817" s="9" t="s">
        <v>90</v>
      </c>
      <c r="R817" s="9"/>
      <c r="S817" s="9"/>
      <c r="T817" s="9"/>
      <c r="U817" s="19"/>
      <c r="W817" s="24" t="s">
        <v>122</v>
      </c>
      <c r="X817" s="23">
        <v>10</v>
      </c>
      <c r="Y817" s="9"/>
      <c r="Z817" s="9"/>
      <c r="AA817" s="9"/>
      <c r="AB817" s="9"/>
      <c r="AC817" s="9"/>
      <c r="AD817" s="9"/>
      <c r="AE817" s="9"/>
    </row>
    <row r="818" spans="1:31" s="10" customFormat="1" x14ac:dyDescent="0.2">
      <c r="A818" s="19"/>
      <c r="B818" s="9"/>
      <c r="C818" s="9"/>
      <c r="D818" s="9"/>
      <c r="E818" s="9"/>
      <c r="F818" s="9" t="s">
        <v>51</v>
      </c>
      <c r="G818" s="9"/>
      <c r="H818" s="9"/>
      <c r="I818" s="9"/>
      <c r="J818" s="9"/>
      <c r="K818" s="9"/>
      <c r="L818" s="9"/>
      <c r="M818" s="9"/>
      <c r="N818" s="9"/>
      <c r="O818" s="9"/>
      <c r="P818" s="9"/>
      <c r="Q818" s="9"/>
      <c r="R818" s="9"/>
      <c r="S818" s="9"/>
      <c r="T818" s="9"/>
      <c r="U818" s="19"/>
      <c r="W818" s="24" t="s">
        <v>123</v>
      </c>
      <c r="X818" s="21">
        <v>11</v>
      </c>
      <c r="Y818" s="9"/>
      <c r="Z818" s="9"/>
      <c r="AA818" s="9"/>
      <c r="AB818" s="9"/>
      <c r="AC818" s="9"/>
      <c r="AD818" s="9"/>
      <c r="AE818" s="9"/>
    </row>
    <row r="819" spans="1:31" s="10" customFormat="1" ht="9" x14ac:dyDescent="0.15">
      <c r="A819" s="19"/>
      <c r="B819" s="9"/>
      <c r="C819" s="9"/>
      <c r="D819" s="9"/>
      <c r="E819" s="9"/>
      <c r="F819" s="9" t="s">
        <v>52</v>
      </c>
      <c r="G819" s="9"/>
      <c r="H819" s="9"/>
      <c r="I819" s="9"/>
      <c r="J819" s="9"/>
      <c r="K819" s="9"/>
      <c r="L819" s="9"/>
      <c r="M819" s="9"/>
      <c r="N819" s="9"/>
      <c r="O819" s="9"/>
      <c r="P819" s="9"/>
      <c r="Q819" s="9"/>
      <c r="R819" s="9"/>
      <c r="S819" s="9"/>
      <c r="T819" s="9"/>
      <c r="U819" s="19"/>
      <c r="W819" s="24" t="s">
        <v>124</v>
      </c>
      <c r="X819" s="23">
        <v>12</v>
      </c>
      <c r="Y819" s="9"/>
      <c r="Z819" s="9"/>
      <c r="AA819" s="9"/>
      <c r="AB819" s="9"/>
      <c r="AC819" s="9"/>
      <c r="AD819" s="9"/>
      <c r="AE819" s="9"/>
    </row>
    <row r="820" spans="1:31" s="10" customFormat="1" x14ac:dyDescent="0.2">
      <c r="A820" s="19"/>
      <c r="B820" s="9"/>
      <c r="C820" s="9"/>
      <c r="D820" s="9"/>
      <c r="E820" s="9"/>
      <c r="F820" s="9" t="s">
        <v>53</v>
      </c>
      <c r="G820" s="9"/>
      <c r="H820" s="9"/>
      <c r="I820" s="9"/>
      <c r="J820" s="9"/>
      <c r="K820" s="9"/>
      <c r="L820" s="9"/>
      <c r="M820" s="9"/>
      <c r="N820" s="9"/>
      <c r="O820" s="9"/>
      <c r="P820" s="9"/>
      <c r="Q820" s="9"/>
      <c r="R820" s="9"/>
      <c r="S820" s="9"/>
      <c r="T820" s="9"/>
      <c r="U820" s="19"/>
      <c r="W820" s="24" t="s">
        <v>125</v>
      </c>
      <c r="X820" s="21">
        <v>13</v>
      </c>
      <c r="Y820" s="9"/>
      <c r="Z820" s="9"/>
      <c r="AA820" s="9"/>
      <c r="AB820" s="9"/>
      <c r="AC820" s="9"/>
      <c r="AD820" s="9"/>
      <c r="AE820" s="9"/>
    </row>
    <row r="821" spans="1:31" s="10" customFormat="1" ht="9" x14ac:dyDescent="0.15">
      <c r="A821" s="19"/>
      <c r="B821" s="9"/>
      <c r="C821" s="9"/>
      <c r="D821" s="9"/>
      <c r="E821" s="9"/>
      <c r="F821" s="9" t="s">
        <v>54</v>
      </c>
      <c r="G821" s="9"/>
      <c r="H821" s="9"/>
      <c r="I821" s="9"/>
      <c r="J821" s="9"/>
      <c r="K821" s="9"/>
      <c r="L821" s="9"/>
      <c r="M821" s="9"/>
      <c r="N821" s="9"/>
      <c r="O821" s="9"/>
      <c r="P821" s="9"/>
      <c r="Q821" s="9"/>
      <c r="R821" s="9"/>
      <c r="S821" s="9"/>
      <c r="T821" s="9"/>
      <c r="U821" s="19"/>
      <c r="W821" s="25" t="s">
        <v>155</v>
      </c>
      <c r="X821" s="19">
        <v>0</v>
      </c>
      <c r="Y821" s="9"/>
      <c r="Z821" s="9"/>
      <c r="AA821" s="9"/>
      <c r="AB821" s="9"/>
      <c r="AC821" s="9"/>
      <c r="AD821" s="9"/>
      <c r="AE821" s="9"/>
    </row>
    <row r="822" spans="1:31" s="10" customFormat="1" ht="9" x14ac:dyDescent="0.15">
      <c r="A822" s="19"/>
      <c r="B822" s="9"/>
      <c r="C822" s="9"/>
      <c r="D822" s="9"/>
      <c r="E822" s="9"/>
      <c r="F822" s="9" t="s">
        <v>55</v>
      </c>
      <c r="G822" s="9"/>
      <c r="H822" s="9"/>
      <c r="I822" s="9"/>
      <c r="J822" s="9"/>
      <c r="K822" s="9"/>
      <c r="L822" s="9"/>
      <c r="M822" s="9"/>
      <c r="N822" s="9"/>
      <c r="O822" s="9"/>
      <c r="P822" s="9"/>
      <c r="Q822" s="9"/>
      <c r="R822" s="9"/>
      <c r="S822" s="9"/>
      <c r="T822" s="9"/>
      <c r="U822" s="19"/>
      <c r="W822" s="25"/>
      <c r="X822" s="19"/>
      <c r="Y822" s="9"/>
      <c r="Z822" s="9"/>
      <c r="AA822" s="9"/>
      <c r="AB822" s="9"/>
      <c r="AC822" s="9"/>
      <c r="AD822" s="9"/>
      <c r="AE822" s="9"/>
    </row>
    <row r="823" spans="1:31" s="10" customFormat="1" ht="9" x14ac:dyDescent="0.15">
      <c r="A823" s="19"/>
      <c r="B823" s="9"/>
      <c r="C823" s="9"/>
      <c r="D823" s="9"/>
      <c r="E823" s="9"/>
      <c r="F823" s="9" t="s">
        <v>56</v>
      </c>
      <c r="G823" s="9"/>
      <c r="H823" s="9"/>
      <c r="I823" s="9"/>
      <c r="J823" s="9"/>
      <c r="K823" s="9"/>
      <c r="L823" s="9"/>
      <c r="M823" s="9"/>
      <c r="N823" s="9"/>
      <c r="O823" s="9"/>
      <c r="P823" s="9"/>
      <c r="Q823" s="9"/>
      <c r="R823" s="9"/>
      <c r="S823" s="9"/>
      <c r="T823" s="9"/>
      <c r="U823" s="19"/>
      <c r="W823" s="25"/>
      <c r="X823" s="19"/>
      <c r="Y823" s="9"/>
      <c r="Z823" s="9"/>
      <c r="AA823" s="9"/>
      <c r="AB823" s="9"/>
      <c r="AC823" s="9"/>
      <c r="AD823" s="9"/>
      <c r="AE823" s="9"/>
    </row>
    <row r="824" spans="1:31" s="10" customFormat="1" ht="9" x14ac:dyDescent="0.15">
      <c r="A824" s="19"/>
      <c r="B824" s="9"/>
      <c r="C824" s="9"/>
      <c r="D824" s="9"/>
      <c r="E824" s="9"/>
      <c r="F824" s="9" t="s">
        <v>57</v>
      </c>
      <c r="G824" s="9"/>
      <c r="H824" s="9"/>
      <c r="I824" s="9"/>
      <c r="J824" s="9"/>
      <c r="K824" s="9"/>
      <c r="L824" s="9"/>
      <c r="M824" s="9"/>
      <c r="N824" s="9"/>
      <c r="O824" s="9"/>
      <c r="P824" s="9"/>
      <c r="Q824" s="9"/>
      <c r="R824" s="9"/>
      <c r="S824" s="9"/>
      <c r="T824" s="9"/>
      <c r="U824" s="19"/>
      <c r="W824" s="25"/>
      <c r="X824" s="19"/>
      <c r="Y824" s="9"/>
      <c r="Z824" s="9"/>
      <c r="AA824" s="9"/>
      <c r="AB824" s="9"/>
      <c r="AC824" s="9"/>
      <c r="AD824" s="9"/>
      <c r="AE824" s="9"/>
    </row>
    <row r="825" spans="1:31" s="10" customFormat="1" ht="9" x14ac:dyDescent="0.15">
      <c r="A825" s="19"/>
      <c r="B825" s="9"/>
      <c r="C825" s="9"/>
      <c r="D825" s="9"/>
      <c r="E825" s="9"/>
      <c r="F825" s="9" t="s">
        <v>58</v>
      </c>
      <c r="G825" s="9"/>
      <c r="H825" s="9"/>
      <c r="I825" s="9"/>
      <c r="J825" s="9"/>
      <c r="K825" s="9"/>
      <c r="L825" s="9"/>
      <c r="M825" s="9"/>
      <c r="N825" s="9"/>
      <c r="O825" s="9"/>
      <c r="P825" s="9"/>
      <c r="Q825" s="9"/>
      <c r="R825" s="9"/>
      <c r="S825" s="9"/>
      <c r="T825" s="9"/>
      <c r="U825" s="19"/>
      <c r="W825" s="25"/>
      <c r="X825" s="19"/>
      <c r="Y825" s="9"/>
      <c r="Z825" s="9"/>
      <c r="AA825" s="9"/>
      <c r="AB825" s="9"/>
      <c r="AC825" s="9"/>
      <c r="AD825" s="9"/>
      <c r="AE825" s="9"/>
    </row>
    <row r="826" spans="1:31" s="10" customFormat="1" ht="9" x14ac:dyDescent="0.15">
      <c r="A826" s="19"/>
      <c r="B826" s="9"/>
      <c r="C826" s="9"/>
      <c r="D826" s="9"/>
      <c r="E826" s="9"/>
      <c r="F826" s="9" t="s">
        <v>59</v>
      </c>
      <c r="G826" s="9"/>
      <c r="H826" s="9"/>
      <c r="I826" s="9"/>
      <c r="J826" s="9"/>
      <c r="K826" s="9"/>
      <c r="L826" s="9"/>
      <c r="M826" s="9"/>
      <c r="N826" s="9"/>
      <c r="O826" s="9"/>
      <c r="P826" s="9"/>
      <c r="Q826" s="9"/>
      <c r="R826" s="9"/>
      <c r="S826" s="9"/>
      <c r="T826" s="9"/>
      <c r="U826" s="19"/>
      <c r="W826" s="25"/>
      <c r="X826" s="19"/>
      <c r="Y826" s="9"/>
      <c r="Z826" s="9"/>
      <c r="AA826" s="9"/>
      <c r="AB826" s="9"/>
      <c r="AC826" s="9"/>
      <c r="AD826" s="9"/>
      <c r="AE826" s="9"/>
    </row>
    <row r="827" spans="1:31" s="10" customFormat="1" ht="9" x14ac:dyDescent="0.15">
      <c r="A827" s="19"/>
      <c r="B827" s="9"/>
      <c r="C827" s="9"/>
      <c r="D827" s="9"/>
      <c r="E827" s="9"/>
      <c r="F827" s="9" t="s">
        <v>60</v>
      </c>
      <c r="G827" s="9"/>
      <c r="H827" s="9"/>
      <c r="I827" s="9"/>
      <c r="J827" s="9"/>
      <c r="K827" s="9"/>
      <c r="L827" s="9"/>
      <c r="M827" s="9"/>
      <c r="N827" s="9"/>
      <c r="O827" s="9"/>
      <c r="P827" s="9"/>
      <c r="Q827" s="9"/>
      <c r="R827" s="9"/>
      <c r="S827" s="9"/>
      <c r="T827" s="9"/>
      <c r="U827" s="19"/>
      <c r="W827" s="25"/>
      <c r="X827" s="19"/>
      <c r="Y827" s="9"/>
      <c r="Z827" s="9"/>
      <c r="AA827" s="9"/>
      <c r="AB827" s="9"/>
      <c r="AC827" s="9"/>
      <c r="AD827" s="9"/>
      <c r="AE827" s="9"/>
    </row>
    <row r="828" spans="1:31" s="10" customFormat="1" ht="9" x14ac:dyDescent="0.15">
      <c r="A828" s="19"/>
      <c r="B828" s="9"/>
      <c r="C828" s="9"/>
      <c r="D828" s="9"/>
      <c r="E828" s="9"/>
      <c r="F828" s="9" t="s">
        <v>61</v>
      </c>
      <c r="G828" s="9"/>
      <c r="H828" s="9"/>
      <c r="I828" s="9"/>
      <c r="J828" s="9"/>
      <c r="K828" s="9"/>
      <c r="L828" s="9"/>
      <c r="M828" s="9"/>
      <c r="N828" s="9"/>
      <c r="O828" s="9"/>
      <c r="P828" s="9"/>
      <c r="Q828" s="9"/>
      <c r="R828" s="9"/>
      <c r="S828" s="9"/>
      <c r="T828" s="9"/>
      <c r="U828" s="19"/>
      <c r="W828" s="25"/>
      <c r="X828" s="19"/>
      <c r="Y828" s="9"/>
      <c r="Z828" s="9"/>
      <c r="AA828" s="9"/>
      <c r="AB828" s="9"/>
      <c r="AC828" s="9"/>
      <c r="AD828" s="9"/>
      <c r="AE828" s="9"/>
    </row>
    <row r="829" spans="1:31" s="10" customFormat="1" ht="9" x14ac:dyDescent="0.15">
      <c r="A829" s="19"/>
      <c r="B829" s="9"/>
      <c r="C829" s="9"/>
      <c r="D829" s="9"/>
      <c r="E829" s="9"/>
      <c r="F829" s="9" t="s">
        <v>62</v>
      </c>
      <c r="G829" s="9"/>
      <c r="H829" s="9"/>
      <c r="I829" s="9"/>
      <c r="J829" s="9"/>
      <c r="K829" s="9"/>
      <c r="L829" s="9"/>
      <c r="M829" s="9"/>
      <c r="N829" s="9"/>
      <c r="O829" s="9"/>
      <c r="P829" s="9"/>
      <c r="Q829" s="9"/>
      <c r="R829" s="9"/>
      <c r="S829" s="9"/>
      <c r="T829" s="9"/>
      <c r="U829" s="19"/>
      <c r="W829" s="25"/>
      <c r="X829" s="19"/>
      <c r="Y829" s="9"/>
      <c r="Z829" s="9"/>
      <c r="AA829" s="9"/>
      <c r="AB829" s="9"/>
      <c r="AC829" s="9"/>
      <c r="AD829" s="9"/>
      <c r="AE829" s="9"/>
    </row>
    <row r="830" spans="1:31" s="10" customFormat="1" ht="9" x14ac:dyDescent="0.15">
      <c r="A830" s="19"/>
      <c r="B830" s="9"/>
      <c r="C830" s="9"/>
      <c r="D830" s="9"/>
      <c r="E830" s="9"/>
      <c r="F830" s="9" t="s">
        <v>63</v>
      </c>
      <c r="G830" s="9"/>
      <c r="H830" s="9"/>
      <c r="I830" s="9"/>
      <c r="J830" s="9"/>
      <c r="K830" s="9"/>
      <c r="L830" s="9"/>
      <c r="M830" s="9"/>
      <c r="N830" s="9"/>
      <c r="O830" s="9"/>
      <c r="P830" s="9"/>
      <c r="Q830" s="9"/>
      <c r="R830" s="9"/>
      <c r="S830" s="9"/>
      <c r="T830" s="9"/>
      <c r="U830" s="19"/>
      <c r="W830" s="25"/>
      <c r="X830" s="19"/>
      <c r="Y830" s="9"/>
      <c r="Z830" s="9"/>
      <c r="AA830" s="9"/>
      <c r="AB830" s="9"/>
      <c r="AC830" s="9"/>
      <c r="AD830" s="9"/>
      <c r="AE830" s="9"/>
    </row>
    <row r="831" spans="1:31" s="10" customFormat="1" ht="9" x14ac:dyDescent="0.15">
      <c r="A831" s="19"/>
      <c r="B831" s="9"/>
      <c r="C831" s="9"/>
      <c r="D831" s="9"/>
      <c r="E831" s="9"/>
      <c r="F831" s="9" t="s">
        <v>64</v>
      </c>
      <c r="G831" s="9"/>
      <c r="H831" s="9"/>
      <c r="I831" s="9"/>
      <c r="J831" s="9"/>
      <c r="K831" s="9"/>
      <c r="L831" s="9"/>
      <c r="M831" s="9"/>
      <c r="N831" s="9"/>
      <c r="O831" s="9"/>
      <c r="P831" s="9"/>
      <c r="Q831" s="9"/>
      <c r="R831" s="9"/>
      <c r="S831" s="9"/>
      <c r="T831" s="9"/>
      <c r="U831" s="19"/>
      <c r="W831" s="25"/>
      <c r="X831" s="19"/>
      <c r="Y831" s="9"/>
      <c r="Z831" s="9"/>
      <c r="AA831" s="9"/>
      <c r="AB831" s="9"/>
      <c r="AC831" s="9"/>
      <c r="AD831" s="9"/>
      <c r="AE831" s="9"/>
    </row>
    <row r="832" spans="1:31" s="10" customFormat="1" ht="9" x14ac:dyDescent="0.15">
      <c r="A832" s="19"/>
      <c r="B832" s="9"/>
      <c r="C832" s="9"/>
      <c r="D832" s="9"/>
      <c r="E832" s="9"/>
      <c r="F832" s="9" t="s">
        <v>65</v>
      </c>
      <c r="G832" s="9"/>
      <c r="H832" s="9"/>
      <c r="I832" s="9"/>
      <c r="J832" s="9"/>
      <c r="K832" s="9"/>
      <c r="L832" s="9"/>
      <c r="M832" s="9"/>
      <c r="N832" s="9"/>
      <c r="O832" s="9"/>
      <c r="P832" s="9"/>
      <c r="Q832" s="9"/>
      <c r="R832" s="9"/>
      <c r="S832" s="9"/>
      <c r="T832" s="9"/>
      <c r="U832" s="19"/>
      <c r="W832" s="25"/>
      <c r="X832" s="19"/>
      <c r="Y832" s="9"/>
      <c r="Z832" s="9"/>
      <c r="AA832" s="9"/>
      <c r="AB832" s="9"/>
      <c r="AC832" s="9"/>
      <c r="AD832" s="9"/>
      <c r="AE832" s="9"/>
    </row>
    <row r="833" spans="1:31" s="10" customFormat="1" ht="9" x14ac:dyDescent="0.15">
      <c r="A833" s="19"/>
      <c r="B833" s="9"/>
      <c r="C833" s="9"/>
      <c r="D833" s="9"/>
      <c r="E833" s="9"/>
      <c r="F833" s="9" t="s">
        <v>66</v>
      </c>
      <c r="G833" s="9"/>
      <c r="H833" s="9"/>
      <c r="I833" s="9"/>
      <c r="J833" s="9"/>
      <c r="K833" s="9"/>
      <c r="L833" s="9"/>
      <c r="M833" s="9"/>
      <c r="N833" s="9"/>
      <c r="O833" s="9"/>
      <c r="P833" s="9"/>
      <c r="Q833" s="9"/>
      <c r="R833" s="9"/>
      <c r="S833" s="9"/>
      <c r="T833" s="9"/>
      <c r="U833" s="19"/>
      <c r="W833" s="25"/>
      <c r="X833" s="19"/>
      <c r="Y833" s="9"/>
      <c r="Z833" s="9"/>
      <c r="AA833" s="9"/>
      <c r="AB833" s="9"/>
      <c r="AC833" s="9"/>
      <c r="AD833" s="9"/>
      <c r="AE833" s="9"/>
    </row>
    <row r="834" spans="1:31" s="10" customFormat="1" ht="9" x14ac:dyDescent="0.15">
      <c r="A834" s="19"/>
      <c r="B834" s="9"/>
      <c r="C834" s="9"/>
      <c r="D834" s="9"/>
      <c r="E834" s="9"/>
      <c r="F834" s="9" t="s">
        <v>67</v>
      </c>
      <c r="G834" s="9"/>
      <c r="H834" s="9"/>
      <c r="I834" s="9"/>
      <c r="J834" s="9"/>
      <c r="K834" s="9"/>
      <c r="L834" s="9"/>
      <c r="M834" s="9"/>
      <c r="N834" s="9"/>
      <c r="O834" s="9"/>
      <c r="P834" s="9"/>
      <c r="Q834" s="9"/>
      <c r="R834" s="9"/>
      <c r="S834" s="9"/>
      <c r="T834" s="9"/>
      <c r="U834" s="19"/>
      <c r="W834" s="25"/>
      <c r="X834" s="19"/>
      <c r="Y834" s="9"/>
      <c r="Z834" s="9"/>
      <c r="AA834" s="9"/>
      <c r="AB834" s="9"/>
      <c r="AC834" s="9"/>
      <c r="AD834" s="9"/>
      <c r="AE834" s="9"/>
    </row>
    <row r="835" spans="1:31" s="10" customFormat="1" ht="9" x14ac:dyDescent="0.15">
      <c r="A835" s="19"/>
      <c r="B835" s="9"/>
      <c r="C835" s="9"/>
      <c r="D835" s="9"/>
      <c r="E835" s="9"/>
      <c r="F835" s="9" t="s">
        <v>68</v>
      </c>
      <c r="G835" s="9"/>
      <c r="H835" s="9"/>
      <c r="I835" s="9"/>
      <c r="J835" s="9"/>
      <c r="K835" s="9"/>
      <c r="L835" s="9"/>
      <c r="M835" s="9"/>
      <c r="N835" s="9"/>
      <c r="O835" s="9"/>
      <c r="P835" s="9"/>
      <c r="Q835" s="9"/>
      <c r="R835" s="9"/>
      <c r="S835" s="9"/>
      <c r="T835" s="9"/>
      <c r="U835" s="19"/>
      <c r="W835" s="25"/>
      <c r="X835" s="19"/>
      <c r="Y835" s="9"/>
      <c r="Z835" s="9"/>
      <c r="AA835" s="9"/>
      <c r="AB835" s="9"/>
      <c r="AC835" s="9"/>
      <c r="AD835" s="9"/>
      <c r="AE835" s="9"/>
    </row>
    <row r="836" spans="1:31" s="10" customFormat="1" ht="9" x14ac:dyDescent="0.15">
      <c r="A836" s="19"/>
      <c r="B836" s="9"/>
      <c r="C836" s="9"/>
      <c r="D836" s="9"/>
      <c r="E836" s="9"/>
      <c r="F836" s="9" t="s">
        <v>69</v>
      </c>
      <c r="G836" s="9"/>
      <c r="H836" s="9"/>
      <c r="I836" s="9"/>
      <c r="J836" s="9"/>
      <c r="K836" s="9"/>
      <c r="L836" s="9"/>
      <c r="M836" s="9"/>
      <c r="N836" s="9"/>
      <c r="O836" s="9"/>
      <c r="P836" s="9"/>
      <c r="Q836" s="9"/>
      <c r="R836" s="9"/>
      <c r="S836" s="9"/>
      <c r="T836" s="9"/>
      <c r="U836" s="19"/>
      <c r="W836" s="25"/>
      <c r="X836" s="19"/>
      <c r="Y836" s="9"/>
      <c r="Z836" s="9"/>
      <c r="AA836" s="9"/>
      <c r="AB836" s="9"/>
      <c r="AC836" s="9"/>
      <c r="AD836" s="9"/>
      <c r="AE836" s="9"/>
    </row>
    <row r="837" spans="1:31" s="10" customFormat="1" ht="9" x14ac:dyDescent="0.15">
      <c r="A837" s="19"/>
      <c r="B837" s="9"/>
      <c r="C837" s="9"/>
      <c r="D837" s="9"/>
      <c r="E837" s="9"/>
      <c r="F837" s="9" t="s">
        <v>70</v>
      </c>
      <c r="G837" s="9"/>
      <c r="H837" s="9"/>
      <c r="I837" s="9"/>
      <c r="J837" s="9"/>
      <c r="K837" s="9"/>
      <c r="L837" s="9"/>
      <c r="M837" s="9"/>
      <c r="N837" s="9"/>
      <c r="O837" s="9"/>
      <c r="P837" s="9"/>
      <c r="Q837" s="9"/>
      <c r="R837" s="9"/>
      <c r="S837" s="9"/>
      <c r="T837" s="9"/>
      <c r="U837" s="19"/>
      <c r="W837" s="25"/>
      <c r="X837" s="19"/>
      <c r="Y837" s="9"/>
      <c r="Z837" s="9"/>
      <c r="AA837" s="9"/>
      <c r="AB837" s="9"/>
      <c r="AC837" s="9"/>
      <c r="AD837" s="9"/>
      <c r="AE837" s="9"/>
    </row>
    <row r="838" spans="1:31" s="13" customFormat="1" ht="9.75" thickBot="1" x14ac:dyDescent="0.25">
      <c r="A838" s="26"/>
      <c r="B838" s="11"/>
      <c r="C838" s="11"/>
      <c r="D838" s="11"/>
      <c r="E838" s="11"/>
      <c r="F838" s="12"/>
      <c r="G838" s="12"/>
      <c r="H838" s="12"/>
      <c r="I838" s="12"/>
      <c r="J838" s="11"/>
      <c r="K838" s="11"/>
      <c r="L838" s="11"/>
      <c r="M838" s="11"/>
      <c r="N838" s="11"/>
      <c r="O838" s="11"/>
      <c r="P838" s="11"/>
      <c r="Q838" s="12"/>
      <c r="R838" s="12"/>
      <c r="S838" s="12"/>
      <c r="T838" s="11"/>
      <c r="U838" s="20"/>
      <c r="V838" s="211"/>
      <c r="W838" s="27"/>
      <c r="X838" s="26"/>
      <c r="Y838" s="11"/>
      <c r="Z838" s="11"/>
      <c r="AA838" s="11"/>
      <c r="AB838" s="11"/>
      <c r="AC838" s="11"/>
      <c r="AD838" s="11"/>
      <c r="AE838" s="11"/>
    </row>
  </sheetData>
  <autoFilter ref="A3:AE805" xr:uid="{00000000-0009-0000-0000-000002000000}"/>
  <mergeCells count="2">
    <mergeCell ref="L2:M2"/>
    <mergeCell ref="A4:AE4"/>
  </mergeCells>
  <dataValidations count="11">
    <dataValidation type="list" allowBlank="1" showErrorMessage="1" sqref="K5:K65 P29:P46 K384:K805" xr:uid="{00000000-0002-0000-0200-000000000000}">
      <formula1>$K$808:$K$810</formula1>
    </dataValidation>
    <dataValidation type="list" allowBlank="1" sqref="P5:P28 P805" xr:uid="{00000000-0002-0000-0200-000001000000}">
      <formula1>$P$808:$P$810</formula1>
    </dataValidation>
    <dataValidation allowBlank="1" showErrorMessage="1" errorTitle="Wrong value" error="Please fill in one of the values below!" sqref="U3:Y3 S1:S1048576" xr:uid="{00000000-0002-0000-0200-000002000000}"/>
    <dataValidation type="list" allowBlank="1" showErrorMessage="1" errorTitle="Wrong value" error="Please fill in one of the values below!" sqref="Q385:R805 Q5:Q170 Q172:Q384 R5:R384" xr:uid="{00000000-0002-0000-0200-000003000000}">
      <formula1>$Q$808:$Q$817</formula1>
    </dataValidation>
    <dataValidation type="list" allowBlank="1" sqref="I5:I805" xr:uid="{00000000-0002-0000-0200-000004000000}">
      <formula1>$I$808:$I$813</formula1>
    </dataValidation>
    <dataValidation type="list" allowBlank="1" sqref="F5:F30 E369:E370 F37:F805" xr:uid="{00000000-0002-0000-0200-000005000000}">
      <formula1>$F$808:$F$837</formula1>
    </dataValidation>
    <dataValidation type="list" allowBlank="1" sqref="H5:H805" xr:uid="{00000000-0002-0000-0200-000006000000}">
      <formula1>$H$808:$H$813</formula1>
    </dataValidation>
    <dataValidation type="list" allowBlank="1" sqref="D31:F36 G5:G805" xr:uid="{00000000-0002-0000-0200-000007000000}">
      <formula1>$G$808:$G$813</formula1>
    </dataValidation>
    <dataValidation type="list" allowBlank="1" showInputMessage="1" showErrorMessage="1" sqref="W5:W805" xr:uid="{00000000-0002-0000-0200-000008000000}">
      <formula1>$W$808:$W$838</formula1>
    </dataValidation>
    <dataValidation type="list" allowBlank="1" showInputMessage="1" showErrorMessage="1" sqref="Z5:Z805" xr:uid="{00000000-0002-0000-0200-000009000000}">
      <formula1>$Z$808:$Z$838</formula1>
    </dataValidation>
    <dataValidation type="list" allowBlank="1" showInputMessage="1" showErrorMessage="1" sqref="AA5:AA804 AD5:AD804 AA805:AE805" xr:uid="{00000000-0002-0000-0200-00000A000000}">
      <formula1>$AA$808:$AA$809</formula1>
    </dataValidation>
  </dataValidations>
  <pageMargins left="0.25" right="0.25" top="0.75" bottom="0.75" header="0.3" footer="0.3"/>
  <pageSetup paperSize="8" scale="44" fitToHeight="0" orientation="landscape" r:id="rId1"/>
  <headerFooter alignWithMargins="0">
    <oddHeader>&amp;L&amp;9Machine Number : 84130001
Machine Name : VL1 Washer
CU Number : 7000
VU Number : 3920&amp;C&amp;14ALARMLIST&amp;RFilename: &amp;F
Date : &amp;D</oddHeader>
    <oddFooter>&amp;LBased on template : &amp;CAlarmList_CUxxxx_A3&amp;RPage &amp;P/&amp;N</oddFooter>
  </headerFooter>
  <cellWatches>
    <cellWatch r="U5"/>
  </cellWatche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B6231-D297-4858-9FC3-53F48E901F44}">
  <sheetPr codeName="Sheet9">
    <tabColor rgb="FFFF0000"/>
  </sheetPr>
  <dimension ref="A1:U79"/>
  <sheetViews>
    <sheetView topLeftCell="D1" zoomScaleNormal="100" workbookViewId="0">
      <selection activeCell="H5" sqref="H5"/>
    </sheetView>
  </sheetViews>
  <sheetFormatPr defaultColWidth="14.1640625" defaultRowHeight="12.75" x14ac:dyDescent="0.2"/>
  <cols>
    <col min="1" max="1" width="14.1640625" style="162"/>
    <col min="2" max="2" width="9.33203125" style="162" customWidth="1"/>
    <col min="3" max="3" width="14.1640625" style="163"/>
    <col min="4" max="4" width="41.6640625" style="162" bestFit="1" customWidth="1"/>
    <col min="5" max="5" width="18.1640625" style="162" customWidth="1"/>
    <col min="6" max="7" width="40.5" style="162" customWidth="1"/>
    <col min="8" max="8" width="22.5" style="162" customWidth="1"/>
    <col min="9" max="9" width="87" style="162" customWidth="1"/>
    <col min="10" max="10" width="75.6640625" style="162" bestFit="1" customWidth="1"/>
    <col min="11" max="21" width="14.1640625" style="165"/>
    <col min="22" max="16384" width="14.1640625" style="162"/>
  </cols>
  <sheetData>
    <row r="1" spans="1:21" ht="23.25" customHeight="1" x14ac:dyDescent="0.25">
      <c r="D1" s="164" t="s">
        <v>2105</v>
      </c>
    </row>
    <row r="2" spans="1:21" ht="25.5" customHeight="1" thickBot="1" x14ac:dyDescent="0.25">
      <c r="D2" s="166" t="s">
        <v>2106</v>
      </c>
    </row>
    <row r="3" spans="1:21" s="175" customFormat="1" ht="30" customHeight="1" thickBot="1" x14ac:dyDescent="0.25">
      <c r="A3" s="167" t="s">
        <v>277</v>
      </c>
      <c r="B3" s="168" t="s">
        <v>7</v>
      </c>
      <c r="C3" s="169" t="s">
        <v>96</v>
      </c>
      <c r="D3" s="170" t="s">
        <v>2107</v>
      </c>
      <c r="E3" s="171" t="s">
        <v>2108</v>
      </c>
      <c r="F3" s="170" t="s">
        <v>99</v>
      </c>
      <c r="G3" s="172" t="s">
        <v>2109</v>
      </c>
      <c r="H3" s="170" t="s">
        <v>2110</v>
      </c>
      <c r="I3" s="170" t="s">
        <v>323</v>
      </c>
      <c r="J3" s="173" t="s">
        <v>92</v>
      </c>
      <c r="K3" s="174" t="s">
        <v>330</v>
      </c>
    </row>
    <row r="4" spans="1:21" s="200" customFormat="1" ht="25.5" x14ac:dyDescent="0.2">
      <c r="A4" s="199"/>
      <c r="B4" s="219" t="s">
        <v>2104</v>
      </c>
      <c r="C4" s="220">
        <v>1</v>
      </c>
      <c r="D4" s="221" t="s">
        <v>2218</v>
      </c>
      <c r="E4" s="162" t="s">
        <v>2111</v>
      </c>
      <c r="F4" s="222" t="s">
        <v>2116</v>
      </c>
      <c r="G4" s="222"/>
      <c r="H4" s="162"/>
      <c r="I4" s="223" t="s">
        <v>2199</v>
      </c>
      <c r="J4" s="224" t="s">
        <v>2214</v>
      </c>
      <c r="K4" s="201"/>
      <c r="L4" s="202"/>
      <c r="M4" s="203"/>
      <c r="N4" s="200" t="s">
        <v>105</v>
      </c>
      <c r="O4" s="202"/>
      <c r="P4" s="202"/>
      <c r="Q4" s="202"/>
      <c r="R4" s="202"/>
      <c r="S4" s="194"/>
      <c r="T4" s="194"/>
      <c r="U4" s="194"/>
    </row>
    <row r="5" spans="1:21" s="200" customFormat="1" x14ac:dyDescent="0.2">
      <c r="A5" s="199"/>
      <c r="B5" s="219" t="s">
        <v>2104</v>
      </c>
      <c r="C5" s="163">
        <v>2</v>
      </c>
      <c r="D5" s="221" t="s">
        <v>2219</v>
      </c>
      <c r="E5" s="162" t="s">
        <v>2111</v>
      </c>
      <c r="F5" s="222" t="s">
        <v>2117</v>
      </c>
      <c r="G5" s="222" t="s">
        <v>2114</v>
      </c>
      <c r="H5" s="162" t="s">
        <v>863</v>
      </c>
      <c r="I5" s="162" t="s">
        <v>2164</v>
      </c>
      <c r="J5" s="224" t="s">
        <v>2214</v>
      </c>
      <c r="K5" s="201"/>
      <c r="L5" s="202"/>
      <c r="M5" s="204"/>
      <c r="N5" s="200" t="s">
        <v>93</v>
      </c>
      <c r="O5" s="202"/>
      <c r="P5" s="202"/>
      <c r="Q5" s="202"/>
      <c r="R5" s="202"/>
      <c r="S5" s="194"/>
      <c r="T5" s="194"/>
      <c r="U5" s="194"/>
    </row>
    <row r="6" spans="1:21" s="200" customFormat="1" x14ac:dyDescent="0.2">
      <c r="A6" s="199"/>
      <c r="B6" s="219" t="s">
        <v>2104</v>
      </c>
      <c r="C6" s="220">
        <v>3</v>
      </c>
      <c r="D6" s="221" t="s">
        <v>2220</v>
      </c>
      <c r="E6" s="162" t="s">
        <v>2111</v>
      </c>
      <c r="F6" s="222" t="s">
        <v>2118</v>
      </c>
      <c r="G6" s="222" t="s">
        <v>2114</v>
      </c>
      <c r="H6" s="162" t="s">
        <v>356</v>
      </c>
      <c r="I6" s="162" t="s">
        <v>2165</v>
      </c>
      <c r="J6" s="224" t="s">
        <v>2214</v>
      </c>
      <c r="K6" s="201"/>
      <c r="L6" s="202"/>
      <c r="M6" s="202"/>
      <c r="N6" s="202"/>
      <c r="O6" s="202"/>
      <c r="P6" s="202"/>
      <c r="Q6" s="202"/>
      <c r="R6" s="202"/>
      <c r="S6" s="194"/>
      <c r="T6" s="194"/>
      <c r="U6" s="194"/>
    </row>
    <row r="7" spans="1:21" s="200" customFormat="1" x14ac:dyDescent="0.2">
      <c r="A7" s="199"/>
      <c r="B7" s="219" t="s">
        <v>2104</v>
      </c>
      <c r="C7" s="163">
        <v>4</v>
      </c>
      <c r="D7" s="221" t="s">
        <v>2221</v>
      </c>
      <c r="E7" s="162" t="s">
        <v>2111</v>
      </c>
      <c r="F7" s="222" t="s">
        <v>2119</v>
      </c>
      <c r="G7" s="222" t="s">
        <v>2114</v>
      </c>
      <c r="H7" s="162" t="s">
        <v>360</v>
      </c>
      <c r="I7" s="162" t="s">
        <v>2166</v>
      </c>
      <c r="J7" s="224" t="s">
        <v>2214</v>
      </c>
      <c r="K7" s="201"/>
      <c r="L7" s="202"/>
      <c r="M7" s="205"/>
      <c r="N7" s="200" t="s">
        <v>166</v>
      </c>
      <c r="O7" s="202"/>
      <c r="P7" s="202"/>
      <c r="Q7" s="202"/>
      <c r="R7" s="202"/>
      <c r="S7" s="194"/>
      <c r="T7" s="194"/>
      <c r="U7" s="194"/>
    </row>
    <row r="8" spans="1:21" s="200" customFormat="1" x14ac:dyDescent="0.2">
      <c r="A8" s="199"/>
      <c r="B8" s="219" t="s">
        <v>2104</v>
      </c>
      <c r="C8" s="220">
        <v>5</v>
      </c>
      <c r="D8" s="221" t="s">
        <v>2222</v>
      </c>
      <c r="E8" s="162" t="s">
        <v>2111</v>
      </c>
      <c r="F8" s="222" t="s">
        <v>2120</v>
      </c>
      <c r="G8" s="222" t="s">
        <v>2114</v>
      </c>
      <c r="H8" s="162" t="s">
        <v>360</v>
      </c>
      <c r="I8" s="162" t="s">
        <v>2167</v>
      </c>
      <c r="J8" s="224" t="s">
        <v>2214</v>
      </c>
      <c r="K8" s="201"/>
      <c r="L8" s="202"/>
      <c r="M8" s="206"/>
      <c r="N8" s="200" t="s">
        <v>167</v>
      </c>
      <c r="O8" s="202"/>
      <c r="P8" s="202"/>
      <c r="Q8" s="202"/>
      <c r="R8" s="202"/>
      <c r="S8" s="194"/>
      <c r="T8" s="194"/>
      <c r="U8" s="194"/>
    </row>
    <row r="9" spans="1:21" s="200" customFormat="1" x14ac:dyDescent="0.2">
      <c r="A9" s="199"/>
      <c r="B9" s="219" t="s">
        <v>2104</v>
      </c>
      <c r="C9" s="163">
        <v>6</v>
      </c>
      <c r="D9" s="221" t="s">
        <v>2223</v>
      </c>
      <c r="E9" s="162" t="s">
        <v>2111</v>
      </c>
      <c r="F9" s="222" t="s">
        <v>2121</v>
      </c>
      <c r="G9" s="222" t="s">
        <v>2114</v>
      </c>
      <c r="H9" s="162" t="s">
        <v>372</v>
      </c>
      <c r="I9" s="162" t="s">
        <v>2168</v>
      </c>
      <c r="J9" s="224" t="s">
        <v>2214</v>
      </c>
      <c r="K9" s="201"/>
      <c r="L9" s="202"/>
      <c r="M9" s="202"/>
      <c r="N9" s="202"/>
      <c r="O9" s="202"/>
      <c r="P9" s="202"/>
      <c r="Q9" s="202"/>
      <c r="R9" s="202"/>
      <c r="S9" s="194"/>
      <c r="T9" s="194"/>
      <c r="U9" s="194"/>
    </row>
    <row r="10" spans="1:21" s="200" customFormat="1" x14ac:dyDescent="0.2">
      <c r="A10" s="199"/>
      <c r="B10" s="219" t="s">
        <v>2104</v>
      </c>
      <c r="C10" s="220">
        <v>7</v>
      </c>
      <c r="D10" s="221" t="s">
        <v>2224</v>
      </c>
      <c r="E10" s="162" t="s">
        <v>2111</v>
      </c>
      <c r="F10" s="222" t="s">
        <v>2122</v>
      </c>
      <c r="G10" s="222" t="s">
        <v>2114</v>
      </c>
      <c r="H10" s="162" t="s">
        <v>369</v>
      </c>
      <c r="I10" s="162" t="s">
        <v>2169</v>
      </c>
      <c r="J10" s="224" t="s">
        <v>2214</v>
      </c>
      <c r="K10" s="201"/>
      <c r="L10" s="202"/>
      <c r="M10" s="194"/>
      <c r="N10" s="194"/>
      <c r="O10" s="194"/>
      <c r="P10" s="194"/>
      <c r="Q10" s="194"/>
      <c r="R10" s="194"/>
      <c r="S10" s="194"/>
      <c r="T10" s="194"/>
      <c r="U10" s="194"/>
    </row>
    <row r="11" spans="1:21" s="200" customFormat="1" x14ac:dyDescent="0.2">
      <c r="A11" s="199"/>
      <c r="B11" s="219" t="s">
        <v>2104</v>
      </c>
      <c r="C11" s="163">
        <v>8</v>
      </c>
      <c r="D11" s="221" t="s">
        <v>2225</v>
      </c>
      <c r="E11" s="162" t="s">
        <v>2111</v>
      </c>
      <c r="F11" s="222" t="s">
        <v>2123</v>
      </c>
      <c r="G11" s="222"/>
      <c r="H11" s="162"/>
      <c r="I11" s="162" t="s">
        <v>2170</v>
      </c>
      <c r="J11" s="224" t="s">
        <v>2214</v>
      </c>
      <c r="K11" s="201"/>
      <c r="L11" s="202"/>
      <c r="M11" s="194"/>
      <c r="N11" s="194"/>
      <c r="O11" s="194"/>
      <c r="P11" s="194"/>
      <c r="Q11" s="194"/>
      <c r="R11" s="194"/>
      <c r="S11" s="194"/>
      <c r="T11" s="194"/>
      <c r="U11" s="194"/>
    </row>
    <row r="12" spans="1:21" s="200" customFormat="1" x14ac:dyDescent="0.2">
      <c r="A12" s="199"/>
      <c r="B12" s="219" t="s">
        <v>2104</v>
      </c>
      <c r="C12" s="220">
        <v>9</v>
      </c>
      <c r="D12" s="221" t="s">
        <v>2226</v>
      </c>
      <c r="E12" s="162" t="s">
        <v>2111</v>
      </c>
      <c r="F12" s="222" t="s">
        <v>2124</v>
      </c>
      <c r="G12" s="222"/>
      <c r="H12" s="162"/>
      <c r="I12" s="162" t="s">
        <v>2171</v>
      </c>
      <c r="J12" s="224" t="s">
        <v>2214</v>
      </c>
      <c r="K12" s="201"/>
      <c r="L12" s="202"/>
      <c r="M12" s="194"/>
      <c r="N12" s="194"/>
      <c r="O12" s="194"/>
      <c r="P12" s="194"/>
      <c r="Q12" s="194"/>
      <c r="R12" s="194"/>
      <c r="S12" s="194"/>
      <c r="T12" s="194"/>
      <c r="U12" s="194"/>
    </row>
    <row r="13" spans="1:21" s="200" customFormat="1" ht="25.5" x14ac:dyDescent="0.2">
      <c r="A13" s="199"/>
      <c r="B13" s="219" t="s">
        <v>2104</v>
      </c>
      <c r="C13" s="163">
        <v>10</v>
      </c>
      <c r="D13" s="221" t="s">
        <v>2227</v>
      </c>
      <c r="E13" s="162" t="s">
        <v>2111</v>
      </c>
      <c r="F13" s="222" t="s">
        <v>2125</v>
      </c>
      <c r="G13" s="222"/>
      <c r="H13" s="162"/>
      <c r="I13" s="223" t="s">
        <v>2200</v>
      </c>
      <c r="J13" s="224" t="s">
        <v>2214</v>
      </c>
      <c r="K13" s="201"/>
      <c r="L13" s="202"/>
      <c r="M13" s="194"/>
      <c r="N13" s="194"/>
      <c r="O13" s="194"/>
      <c r="P13" s="194"/>
      <c r="Q13" s="194"/>
      <c r="R13" s="194"/>
      <c r="S13" s="194"/>
      <c r="T13" s="194"/>
      <c r="U13" s="194"/>
    </row>
    <row r="14" spans="1:21" s="200" customFormat="1" ht="25.5" x14ac:dyDescent="0.2">
      <c r="A14" s="199"/>
      <c r="B14" s="219" t="s">
        <v>2104</v>
      </c>
      <c r="C14" s="220">
        <v>11</v>
      </c>
      <c r="D14" s="221" t="s">
        <v>2228</v>
      </c>
      <c r="E14" s="162" t="s">
        <v>2111</v>
      </c>
      <c r="F14" s="222" t="s">
        <v>2126</v>
      </c>
      <c r="G14" s="222"/>
      <c r="H14" s="162"/>
      <c r="I14" s="223" t="s">
        <v>2201</v>
      </c>
      <c r="J14" s="224" t="s">
        <v>2214</v>
      </c>
      <c r="K14" s="201"/>
      <c r="L14" s="202"/>
      <c r="M14" s="194"/>
      <c r="N14" s="194"/>
      <c r="O14" s="194"/>
      <c r="P14" s="194"/>
      <c r="Q14" s="194"/>
      <c r="R14" s="194"/>
      <c r="S14" s="194"/>
      <c r="T14" s="194"/>
      <c r="U14" s="194"/>
    </row>
    <row r="15" spans="1:21" s="200" customFormat="1" ht="25.5" x14ac:dyDescent="0.2">
      <c r="A15" s="199"/>
      <c r="B15" s="219" t="s">
        <v>2104</v>
      </c>
      <c r="C15" s="163">
        <v>12</v>
      </c>
      <c r="D15" s="221" t="s">
        <v>2229</v>
      </c>
      <c r="E15" s="162" t="s">
        <v>2111</v>
      </c>
      <c r="F15" s="222" t="s">
        <v>2127</v>
      </c>
      <c r="G15" s="222"/>
      <c r="H15" s="162"/>
      <c r="I15" s="223" t="s">
        <v>2202</v>
      </c>
      <c r="J15" s="224" t="s">
        <v>2215</v>
      </c>
      <c r="K15" s="201"/>
      <c r="L15" s="202"/>
      <c r="M15" s="194"/>
      <c r="N15" s="194"/>
      <c r="O15" s="194"/>
      <c r="P15" s="194"/>
      <c r="Q15" s="194"/>
      <c r="R15" s="194"/>
      <c r="S15" s="194"/>
      <c r="T15" s="194"/>
      <c r="U15" s="194"/>
    </row>
    <row r="16" spans="1:21" s="200" customFormat="1" ht="25.5" x14ac:dyDescent="0.2">
      <c r="A16" s="199"/>
      <c r="B16" s="219" t="s">
        <v>2104</v>
      </c>
      <c r="C16" s="220">
        <v>13</v>
      </c>
      <c r="D16" s="221" t="s">
        <v>2230</v>
      </c>
      <c r="E16" s="162" t="s">
        <v>2111</v>
      </c>
      <c r="F16" s="222" t="s">
        <v>2128</v>
      </c>
      <c r="G16" s="222"/>
      <c r="H16" s="162"/>
      <c r="I16" s="223" t="s">
        <v>2203</v>
      </c>
      <c r="J16" s="224" t="s">
        <v>2214</v>
      </c>
      <c r="K16" s="201"/>
      <c r="L16" s="202"/>
      <c r="M16" s="194"/>
      <c r="N16" s="194"/>
      <c r="O16" s="194"/>
      <c r="P16" s="194"/>
      <c r="Q16" s="194"/>
      <c r="R16" s="194"/>
      <c r="S16" s="194"/>
      <c r="T16" s="194"/>
      <c r="U16" s="194"/>
    </row>
    <row r="17" spans="1:21" s="200" customFormat="1" ht="25.5" x14ac:dyDescent="0.2">
      <c r="A17" s="199"/>
      <c r="B17" s="219" t="s">
        <v>2104</v>
      </c>
      <c r="C17" s="163">
        <v>14</v>
      </c>
      <c r="D17" s="221" t="s">
        <v>2231</v>
      </c>
      <c r="E17" s="162" t="s">
        <v>2111</v>
      </c>
      <c r="F17" s="222" t="s">
        <v>2129</v>
      </c>
      <c r="G17" s="222"/>
      <c r="H17" s="162"/>
      <c r="I17" s="223" t="s">
        <v>2204</v>
      </c>
      <c r="J17" s="224" t="s">
        <v>2214</v>
      </c>
      <c r="K17" s="201"/>
      <c r="L17" s="202"/>
      <c r="M17" s="194"/>
      <c r="N17" s="194"/>
      <c r="O17" s="194"/>
      <c r="P17" s="194"/>
      <c r="Q17" s="194"/>
      <c r="R17" s="194"/>
      <c r="S17" s="194"/>
      <c r="T17" s="194"/>
      <c r="U17" s="194"/>
    </row>
    <row r="18" spans="1:21" s="200" customFormat="1" ht="38.25" x14ac:dyDescent="0.2">
      <c r="A18" s="199"/>
      <c r="B18" s="219" t="s">
        <v>2104</v>
      </c>
      <c r="C18" s="220">
        <v>15</v>
      </c>
      <c r="D18" s="221" t="s">
        <v>2232</v>
      </c>
      <c r="E18" s="162" t="s">
        <v>2111</v>
      </c>
      <c r="F18" s="222" t="s">
        <v>2130</v>
      </c>
      <c r="G18" s="222"/>
      <c r="H18" s="162"/>
      <c r="I18" s="223" t="s">
        <v>2205</v>
      </c>
      <c r="J18" s="224" t="s">
        <v>2216</v>
      </c>
      <c r="K18" s="201"/>
      <c r="L18" s="202"/>
      <c r="M18" s="194"/>
      <c r="N18" s="194"/>
      <c r="O18" s="194"/>
      <c r="P18" s="194"/>
      <c r="Q18" s="194"/>
      <c r="R18" s="194"/>
      <c r="S18" s="194"/>
      <c r="T18" s="194"/>
      <c r="U18" s="194"/>
    </row>
    <row r="19" spans="1:21" s="200" customFormat="1" ht="38.25" x14ac:dyDescent="0.2">
      <c r="A19" s="199"/>
      <c r="B19" s="219" t="s">
        <v>2104</v>
      </c>
      <c r="C19" s="163">
        <v>16</v>
      </c>
      <c r="D19" s="221" t="s">
        <v>2233</v>
      </c>
      <c r="E19" s="162" t="s">
        <v>2111</v>
      </c>
      <c r="F19" s="222" t="s">
        <v>2131</v>
      </c>
      <c r="G19" s="222"/>
      <c r="H19" s="162"/>
      <c r="I19" s="223" t="s">
        <v>2206</v>
      </c>
      <c r="J19" s="224" t="s">
        <v>2216</v>
      </c>
      <c r="K19" s="201"/>
      <c r="L19" s="202"/>
      <c r="M19" s="194"/>
      <c r="N19" s="194"/>
      <c r="O19" s="194"/>
      <c r="P19" s="194"/>
      <c r="Q19" s="194"/>
      <c r="R19" s="194"/>
      <c r="S19" s="194"/>
      <c r="T19" s="194"/>
      <c r="U19" s="194"/>
    </row>
    <row r="20" spans="1:21" s="200" customFormat="1" ht="38.25" x14ac:dyDescent="0.2">
      <c r="A20" s="199"/>
      <c r="B20" s="219" t="s">
        <v>2104</v>
      </c>
      <c r="C20" s="220">
        <v>17</v>
      </c>
      <c r="D20" s="221" t="s">
        <v>2234</v>
      </c>
      <c r="E20" s="162" t="s">
        <v>2111</v>
      </c>
      <c r="F20" s="222" t="s">
        <v>2132</v>
      </c>
      <c r="G20" s="222"/>
      <c r="H20" s="162"/>
      <c r="I20" s="223" t="s">
        <v>2207</v>
      </c>
      <c r="J20" s="224" t="s">
        <v>2216</v>
      </c>
      <c r="K20" s="201"/>
      <c r="L20" s="202"/>
      <c r="M20" s="194"/>
      <c r="N20" s="194"/>
      <c r="O20" s="194"/>
      <c r="P20" s="194"/>
      <c r="Q20" s="194"/>
      <c r="R20" s="194"/>
      <c r="S20" s="194"/>
      <c r="T20" s="194"/>
      <c r="U20" s="194"/>
    </row>
    <row r="21" spans="1:21" s="200" customFormat="1" ht="38.25" x14ac:dyDescent="0.2">
      <c r="A21" s="199"/>
      <c r="B21" s="219" t="s">
        <v>2104</v>
      </c>
      <c r="C21" s="163">
        <v>18</v>
      </c>
      <c r="D21" s="221" t="s">
        <v>2235</v>
      </c>
      <c r="E21" s="162" t="s">
        <v>2111</v>
      </c>
      <c r="F21" s="222" t="s">
        <v>2133</v>
      </c>
      <c r="G21" s="222"/>
      <c r="H21" s="162"/>
      <c r="I21" s="223" t="s">
        <v>2208</v>
      </c>
      <c r="J21" s="224" t="s">
        <v>2216</v>
      </c>
      <c r="K21" s="201"/>
      <c r="L21" s="202"/>
      <c r="M21" s="194"/>
      <c r="N21" s="194"/>
      <c r="O21" s="194"/>
      <c r="P21" s="194"/>
      <c r="Q21" s="194"/>
      <c r="R21" s="194"/>
      <c r="S21" s="194"/>
      <c r="T21" s="194"/>
      <c r="U21" s="194"/>
    </row>
    <row r="22" spans="1:21" s="200" customFormat="1" ht="38.25" x14ac:dyDescent="0.2">
      <c r="A22" s="199"/>
      <c r="B22" s="219" t="s">
        <v>2104</v>
      </c>
      <c r="C22" s="220">
        <v>19</v>
      </c>
      <c r="D22" s="221" t="s">
        <v>2236</v>
      </c>
      <c r="E22" s="162" t="s">
        <v>2111</v>
      </c>
      <c r="F22" s="222" t="s">
        <v>2134</v>
      </c>
      <c r="G22" s="222"/>
      <c r="H22" s="162"/>
      <c r="I22" s="223" t="s">
        <v>2209</v>
      </c>
      <c r="J22" s="224" t="s">
        <v>2216</v>
      </c>
      <c r="K22" s="201"/>
      <c r="L22" s="202"/>
      <c r="M22" s="194"/>
      <c r="N22" s="194"/>
      <c r="O22" s="194"/>
      <c r="P22" s="194"/>
      <c r="Q22" s="194"/>
      <c r="R22" s="194"/>
      <c r="S22" s="194"/>
      <c r="T22" s="194"/>
      <c r="U22" s="194"/>
    </row>
    <row r="23" spans="1:21" s="200" customFormat="1" ht="38.25" x14ac:dyDescent="0.2">
      <c r="A23" s="199"/>
      <c r="B23" s="219" t="s">
        <v>2104</v>
      </c>
      <c r="C23" s="163">
        <v>20</v>
      </c>
      <c r="D23" s="221" t="s">
        <v>2237</v>
      </c>
      <c r="E23" s="162" t="s">
        <v>2111</v>
      </c>
      <c r="F23" s="222" t="s">
        <v>2135</v>
      </c>
      <c r="G23" s="222"/>
      <c r="H23" s="162"/>
      <c r="I23" s="223" t="s">
        <v>2210</v>
      </c>
      <c r="J23" s="224" t="s">
        <v>2216</v>
      </c>
      <c r="K23" s="201"/>
      <c r="L23" s="202"/>
      <c r="M23" s="194"/>
      <c r="N23" s="194"/>
      <c r="O23" s="194"/>
      <c r="P23" s="194"/>
      <c r="Q23" s="194"/>
      <c r="R23" s="194"/>
      <c r="S23" s="194"/>
      <c r="T23" s="194"/>
      <c r="U23" s="194"/>
    </row>
    <row r="24" spans="1:21" s="200" customFormat="1" ht="38.25" x14ac:dyDescent="0.2">
      <c r="A24" s="199"/>
      <c r="B24" s="219" t="s">
        <v>2104</v>
      </c>
      <c r="C24" s="220">
        <v>21</v>
      </c>
      <c r="D24" s="221" t="s">
        <v>2238</v>
      </c>
      <c r="E24" s="162" t="s">
        <v>2111</v>
      </c>
      <c r="F24" s="222" t="s">
        <v>2136</v>
      </c>
      <c r="G24" s="222"/>
      <c r="H24" s="162"/>
      <c r="I24" s="223" t="s">
        <v>2211</v>
      </c>
      <c r="J24" s="224" t="s">
        <v>2216</v>
      </c>
      <c r="K24" s="201"/>
      <c r="L24" s="202"/>
      <c r="M24" s="194"/>
      <c r="N24" s="194"/>
      <c r="O24" s="194"/>
      <c r="P24" s="194"/>
      <c r="Q24" s="194"/>
      <c r="R24" s="194"/>
      <c r="S24" s="194"/>
      <c r="T24" s="194"/>
      <c r="U24" s="194"/>
    </row>
    <row r="25" spans="1:21" s="200" customFormat="1" ht="38.25" x14ac:dyDescent="0.2">
      <c r="A25" s="199"/>
      <c r="B25" s="219" t="s">
        <v>2104</v>
      </c>
      <c r="C25" s="163">
        <v>22</v>
      </c>
      <c r="D25" s="221" t="s">
        <v>2239</v>
      </c>
      <c r="E25" s="162" t="s">
        <v>2111</v>
      </c>
      <c r="F25" s="222" t="s">
        <v>2137</v>
      </c>
      <c r="G25" s="222"/>
      <c r="H25" s="162"/>
      <c r="I25" s="223" t="s">
        <v>2212</v>
      </c>
      <c r="J25" s="224" t="s">
        <v>2216</v>
      </c>
      <c r="K25" s="201"/>
      <c r="L25" s="202"/>
      <c r="M25" s="194"/>
      <c r="N25" s="194"/>
      <c r="O25" s="194"/>
      <c r="P25" s="194"/>
      <c r="Q25" s="194"/>
      <c r="R25" s="194"/>
      <c r="S25" s="194"/>
      <c r="T25" s="194"/>
      <c r="U25" s="194"/>
    </row>
    <row r="26" spans="1:21" s="200" customFormat="1" ht="38.25" x14ac:dyDescent="0.2">
      <c r="A26" s="199"/>
      <c r="B26" s="219" t="s">
        <v>2104</v>
      </c>
      <c r="C26" s="220">
        <v>23</v>
      </c>
      <c r="D26" s="221" t="s">
        <v>2240</v>
      </c>
      <c r="E26" s="162" t="s">
        <v>2111</v>
      </c>
      <c r="F26" s="222" t="s">
        <v>2138</v>
      </c>
      <c r="G26" s="222"/>
      <c r="H26" s="162"/>
      <c r="I26" s="223" t="s">
        <v>2213</v>
      </c>
      <c r="J26" s="224" t="s">
        <v>2216</v>
      </c>
      <c r="K26" s="201"/>
      <c r="L26" s="202"/>
      <c r="M26" s="194"/>
      <c r="N26" s="194"/>
      <c r="O26" s="194"/>
      <c r="P26" s="194"/>
      <c r="Q26" s="194"/>
      <c r="R26" s="194"/>
      <c r="S26" s="194"/>
      <c r="T26" s="194"/>
      <c r="U26" s="194"/>
    </row>
    <row r="27" spans="1:21" s="200" customFormat="1" x14ac:dyDescent="0.2">
      <c r="A27" s="199"/>
      <c r="B27" s="219" t="s">
        <v>2104</v>
      </c>
      <c r="C27" s="163">
        <v>24</v>
      </c>
      <c r="D27" s="221" t="s">
        <v>2241</v>
      </c>
      <c r="E27" s="162" t="s">
        <v>2111</v>
      </c>
      <c r="F27" s="222" t="s">
        <v>2139</v>
      </c>
      <c r="G27" s="222"/>
      <c r="H27" s="162"/>
      <c r="I27" s="162" t="s">
        <v>2172</v>
      </c>
      <c r="J27" s="224" t="s">
        <v>2214</v>
      </c>
      <c r="K27" s="201"/>
      <c r="L27" s="202"/>
      <c r="M27" s="194"/>
      <c r="N27" s="194"/>
      <c r="O27" s="194"/>
      <c r="P27" s="194"/>
      <c r="Q27" s="194"/>
      <c r="R27" s="194"/>
      <c r="S27" s="194"/>
      <c r="T27" s="194"/>
      <c r="U27" s="194"/>
    </row>
    <row r="28" spans="1:21" s="200" customFormat="1" x14ac:dyDescent="0.2">
      <c r="A28" s="199"/>
      <c r="B28" s="219" t="s">
        <v>2104</v>
      </c>
      <c r="C28" s="220">
        <v>25</v>
      </c>
      <c r="D28" s="221" t="s">
        <v>2242</v>
      </c>
      <c r="E28" s="162" t="s">
        <v>2111</v>
      </c>
      <c r="F28" s="222" t="s">
        <v>2140</v>
      </c>
      <c r="G28" s="162"/>
      <c r="H28" s="162"/>
      <c r="I28" s="162" t="s">
        <v>2173</v>
      </c>
      <c r="J28" s="224" t="s">
        <v>2214</v>
      </c>
      <c r="K28" s="201"/>
      <c r="L28" s="202"/>
      <c r="M28" s="194"/>
      <c r="N28" s="194"/>
      <c r="O28" s="194"/>
      <c r="P28" s="194"/>
      <c r="Q28" s="194"/>
      <c r="R28" s="194"/>
      <c r="S28" s="194"/>
      <c r="T28" s="194"/>
      <c r="U28" s="194"/>
    </row>
    <row r="29" spans="1:21" s="200" customFormat="1" x14ac:dyDescent="0.2">
      <c r="A29" s="199"/>
      <c r="B29" s="219" t="s">
        <v>2104</v>
      </c>
      <c r="C29" s="163">
        <v>26</v>
      </c>
      <c r="D29" s="221" t="s">
        <v>2243</v>
      </c>
      <c r="E29" s="162" t="s">
        <v>2111</v>
      </c>
      <c r="F29" s="222" t="s">
        <v>2141</v>
      </c>
      <c r="G29" s="222" t="s">
        <v>2114</v>
      </c>
      <c r="H29" s="162" t="s">
        <v>369</v>
      </c>
      <c r="I29" s="162" t="s">
        <v>2174</v>
      </c>
      <c r="J29" s="224" t="s">
        <v>2214</v>
      </c>
      <c r="K29" s="201"/>
      <c r="L29" s="202"/>
      <c r="M29" s="194"/>
      <c r="N29" s="194"/>
      <c r="O29" s="194"/>
      <c r="P29" s="194"/>
      <c r="Q29" s="194"/>
      <c r="R29" s="194"/>
      <c r="S29" s="194"/>
      <c r="T29" s="194"/>
      <c r="U29" s="194"/>
    </row>
    <row r="30" spans="1:21" s="209" customFormat="1" x14ac:dyDescent="0.2">
      <c r="A30" s="207"/>
      <c r="B30" s="219" t="s">
        <v>2104</v>
      </c>
      <c r="C30" s="220">
        <v>27</v>
      </c>
      <c r="D30" s="221" t="s">
        <v>2244</v>
      </c>
      <c r="E30" s="162" t="s">
        <v>2111</v>
      </c>
      <c r="F30" s="222" t="s">
        <v>2142</v>
      </c>
      <c r="G30" s="222" t="s">
        <v>2114</v>
      </c>
      <c r="H30" s="162" t="s">
        <v>369</v>
      </c>
      <c r="I30" s="162" t="s">
        <v>2175</v>
      </c>
      <c r="J30" s="224" t="s">
        <v>2214</v>
      </c>
      <c r="K30" s="201"/>
      <c r="L30" s="202"/>
      <c r="M30" s="208"/>
      <c r="N30" s="208"/>
      <c r="O30" s="208"/>
      <c r="P30" s="208"/>
      <c r="Q30" s="208"/>
      <c r="R30" s="208"/>
      <c r="S30" s="208"/>
      <c r="T30" s="208"/>
      <c r="U30" s="208"/>
    </row>
    <row r="31" spans="1:21" s="200" customFormat="1" x14ac:dyDescent="0.2">
      <c r="A31" s="199"/>
      <c r="B31" s="219" t="s">
        <v>2104</v>
      </c>
      <c r="C31" s="163">
        <v>28</v>
      </c>
      <c r="D31" s="221" t="s">
        <v>2245</v>
      </c>
      <c r="E31" s="162" t="s">
        <v>2111</v>
      </c>
      <c r="F31" s="222" t="s">
        <v>2143</v>
      </c>
      <c r="G31" s="222" t="s">
        <v>2114</v>
      </c>
      <c r="H31" s="162" t="s">
        <v>369</v>
      </c>
      <c r="I31" s="162" t="s">
        <v>2176</v>
      </c>
      <c r="J31" s="224" t="s">
        <v>2214</v>
      </c>
      <c r="K31" s="201"/>
      <c r="L31" s="202"/>
      <c r="M31" s="194"/>
      <c r="N31" s="194"/>
      <c r="O31" s="194"/>
      <c r="P31" s="194"/>
      <c r="Q31" s="194"/>
      <c r="R31" s="194"/>
      <c r="S31" s="194"/>
      <c r="T31" s="194"/>
      <c r="U31" s="194"/>
    </row>
    <row r="32" spans="1:21" s="200" customFormat="1" x14ac:dyDescent="0.2">
      <c r="A32" s="199"/>
      <c r="B32" s="219" t="s">
        <v>2104</v>
      </c>
      <c r="C32" s="220">
        <v>29</v>
      </c>
      <c r="D32" s="221" t="s">
        <v>2246</v>
      </c>
      <c r="E32" s="162" t="s">
        <v>2111</v>
      </c>
      <c r="F32" s="222" t="s">
        <v>2144</v>
      </c>
      <c r="G32" s="222" t="s">
        <v>2114</v>
      </c>
      <c r="H32" s="162" t="s">
        <v>369</v>
      </c>
      <c r="I32" s="162" t="s">
        <v>2177</v>
      </c>
      <c r="J32" s="224" t="s">
        <v>2214</v>
      </c>
      <c r="K32" s="201"/>
      <c r="L32" s="202"/>
      <c r="M32" s="194"/>
      <c r="N32" s="194"/>
      <c r="O32" s="194"/>
      <c r="P32" s="194"/>
      <c r="Q32" s="194"/>
      <c r="R32" s="194"/>
      <c r="S32" s="194"/>
      <c r="T32" s="194"/>
      <c r="U32" s="194"/>
    </row>
    <row r="33" spans="1:21" s="200" customFormat="1" x14ac:dyDescent="0.2">
      <c r="A33" s="199"/>
      <c r="B33" s="219" t="s">
        <v>2104</v>
      </c>
      <c r="C33" s="163">
        <v>30</v>
      </c>
      <c r="D33" s="221" t="s">
        <v>2247</v>
      </c>
      <c r="E33" s="162" t="s">
        <v>2111</v>
      </c>
      <c r="F33" s="222" t="s">
        <v>2145</v>
      </c>
      <c r="G33" s="162" t="s">
        <v>2112</v>
      </c>
      <c r="H33" s="222" t="s">
        <v>2197</v>
      </c>
      <c r="I33" s="162" t="s">
        <v>2178</v>
      </c>
      <c r="J33" s="224" t="s">
        <v>2214</v>
      </c>
      <c r="K33" s="201"/>
      <c r="L33" s="202"/>
      <c r="M33" s="194"/>
      <c r="N33" s="194"/>
      <c r="O33" s="194"/>
      <c r="P33" s="194"/>
      <c r="Q33" s="194"/>
      <c r="R33" s="194"/>
      <c r="S33" s="194"/>
      <c r="T33" s="194"/>
      <c r="U33" s="194"/>
    </row>
    <row r="34" spans="1:21" s="200" customFormat="1" x14ac:dyDescent="0.2">
      <c r="A34" s="199"/>
      <c r="B34" s="219" t="s">
        <v>2104</v>
      </c>
      <c r="C34" s="220">
        <v>31</v>
      </c>
      <c r="D34" s="221" t="s">
        <v>2248</v>
      </c>
      <c r="E34" s="162" t="s">
        <v>2111</v>
      </c>
      <c r="F34" s="222" t="s">
        <v>2146</v>
      </c>
      <c r="G34" s="162" t="s">
        <v>2112</v>
      </c>
      <c r="H34" s="222" t="s">
        <v>2198</v>
      </c>
      <c r="I34" s="162" t="s">
        <v>2179</v>
      </c>
      <c r="J34" s="224" t="s">
        <v>2214</v>
      </c>
      <c r="K34" s="201"/>
      <c r="L34" s="202"/>
      <c r="M34" s="194"/>
      <c r="N34" s="194"/>
      <c r="O34" s="194"/>
      <c r="P34" s="194"/>
      <c r="Q34" s="194"/>
      <c r="R34" s="194"/>
      <c r="S34" s="194"/>
      <c r="T34" s="194"/>
      <c r="U34" s="194"/>
    </row>
    <row r="35" spans="1:21" s="200" customFormat="1" x14ac:dyDescent="0.2">
      <c r="A35" s="199"/>
      <c r="B35" s="219" t="s">
        <v>2104</v>
      </c>
      <c r="C35" s="163">
        <v>32</v>
      </c>
      <c r="D35" s="221" t="s">
        <v>2249</v>
      </c>
      <c r="E35" s="162" t="s">
        <v>2111</v>
      </c>
      <c r="F35" s="222" t="s">
        <v>2147</v>
      </c>
      <c r="G35" s="162"/>
      <c r="H35" s="162"/>
      <c r="I35" s="162" t="s">
        <v>2180</v>
      </c>
      <c r="J35" s="224" t="s">
        <v>2217</v>
      </c>
      <c r="K35" s="201"/>
      <c r="L35" s="202"/>
      <c r="M35" s="194"/>
      <c r="N35" s="194"/>
      <c r="O35" s="194"/>
      <c r="P35" s="194"/>
      <c r="Q35" s="194"/>
      <c r="R35" s="194"/>
      <c r="S35" s="194"/>
      <c r="T35" s="194"/>
      <c r="U35" s="194"/>
    </row>
    <row r="36" spans="1:21" s="200" customFormat="1" x14ac:dyDescent="0.2">
      <c r="A36" s="199"/>
      <c r="B36" s="219" t="s">
        <v>2104</v>
      </c>
      <c r="C36" s="220">
        <v>33</v>
      </c>
      <c r="D36" s="221" t="s">
        <v>2250</v>
      </c>
      <c r="E36" s="162" t="s">
        <v>2111</v>
      </c>
      <c r="F36" s="222" t="s">
        <v>2148</v>
      </c>
      <c r="G36" s="162"/>
      <c r="H36" s="162"/>
      <c r="I36" s="162" t="s">
        <v>2181</v>
      </c>
      <c r="J36" s="224" t="s">
        <v>2217</v>
      </c>
      <c r="K36" s="201"/>
      <c r="L36" s="202"/>
      <c r="M36" s="194"/>
      <c r="N36" s="194"/>
      <c r="O36" s="194"/>
      <c r="P36" s="194"/>
      <c r="Q36" s="194"/>
      <c r="R36" s="194"/>
      <c r="S36" s="194"/>
      <c r="T36" s="194"/>
      <c r="U36" s="194"/>
    </row>
    <row r="37" spans="1:21" s="200" customFormat="1" x14ac:dyDescent="0.2">
      <c r="A37" s="199"/>
      <c r="B37" s="219" t="s">
        <v>2104</v>
      </c>
      <c r="C37" s="163">
        <v>34</v>
      </c>
      <c r="D37" s="221" t="s">
        <v>2251</v>
      </c>
      <c r="E37" s="162" t="s">
        <v>2111</v>
      </c>
      <c r="F37" s="222" t="s">
        <v>2149</v>
      </c>
      <c r="G37" s="162"/>
      <c r="H37" s="162"/>
      <c r="I37" s="162" t="s">
        <v>2182</v>
      </c>
      <c r="J37" s="224" t="s">
        <v>2217</v>
      </c>
      <c r="K37" s="201"/>
      <c r="L37" s="202"/>
      <c r="M37" s="194"/>
      <c r="N37" s="194"/>
      <c r="O37" s="194"/>
      <c r="P37" s="194"/>
      <c r="Q37" s="194"/>
      <c r="R37" s="194"/>
      <c r="S37" s="194"/>
      <c r="T37" s="194"/>
      <c r="U37" s="194"/>
    </row>
    <row r="38" spans="1:21" s="200" customFormat="1" x14ac:dyDescent="0.2">
      <c r="A38" s="199"/>
      <c r="B38" s="219" t="s">
        <v>2104</v>
      </c>
      <c r="C38" s="220">
        <v>35</v>
      </c>
      <c r="D38" s="221" t="s">
        <v>2252</v>
      </c>
      <c r="E38" s="162" t="s">
        <v>2111</v>
      </c>
      <c r="F38" s="222" t="s">
        <v>2150</v>
      </c>
      <c r="G38" s="162"/>
      <c r="H38" s="222"/>
      <c r="I38" s="162" t="s">
        <v>2183</v>
      </c>
      <c r="J38" s="224" t="s">
        <v>2214</v>
      </c>
      <c r="K38" s="201"/>
      <c r="L38" s="202"/>
      <c r="M38" s="194"/>
      <c r="N38" s="194"/>
      <c r="O38" s="194"/>
      <c r="P38" s="194"/>
      <c r="Q38" s="194"/>
      <c r="R38" s="194"/>
      <c r="S38" s="194"/>
      <c r="T38" s="194"/>
      <c r="U38" s="194"/>
    </row>
    <row r="39" spans="1:21" s="200" customFormat="1" x14ac:dyDescent="0.2">
      <c r="A39" s="199"/>
      <c r="B39" s="219" t="s">
        <v>2104</v>
      </c>
      <c r="C39" s="163">
        <v>36</v>
      </c>
      <c r="D39" s="221" t="s">
        <v>2253</v>
      </c>
      <c r="E39" s="162" t="s">
        <v>2111</v>
      </c>
      <c r="F39" s="222" t="s">
        <v>2151</v>
      </c>
      <c r="G39" s="162"/>
      <c r="H39" s="222"/>
      <c r="I39" s="162" t="s">
        <v>2184</v>
      </c>
      <c r="J39" s="224" t="s">
        <v>2214</v>
      </c>
      <c r="K39" s="201"/>
      <c r="L39" s="202"/>
      <c r="M39" s="194"/>
      <c r="N39" s="194"/>
      <c r="O39" s="194"/>
      <c r="P39" s="194"/>
      <c r="Q39" s="194"/>
      <c r="R39" s="194"/>
      <c r="S39" s="194"/>
      <c r="T39" s="194"/>
      <c r="U39" s="194"/>
    </row>
    <row r="40" spans="1:21" s="200" customFormat="1" x14ac:dyDescent="0.2">
      <c r="A40" s="199"/>
      <c r="B40" s="219" t="s">
        <v>2104</v>
      </c>
      <c r="C40" s="220">
        <v>37</v>
      </c>
      <c r="D40" s="221" t="s">
        <v>2254</v>
      </c>
      <c r="E40" s="162" t="s">
        <v>2111</v>
      </c>
      <c r="F40" s="222" t="s">
        <v>2152</v>
      </c>
      <c r="G40" s="162"/>
      <c r="H40" s="222"/>
      <c r="I40" s="162" t="s">
        <v>2185</v>
      </c>
      <c r="J40" s="224" t="s">
        <v>2214</v>
      </c>
      <c r="K40" s="201"/>
      <c r="L40" s="202"/>
      <c r="M40" s="194"/>
      <c r="N40" s="194"/>
      <c r="O40" s="194"/>
      <c r="P40" s="194"/>
      <c r="Q40" s="194"/>
      <c r="R40" s="194"/>
      <c r="S40" s="194"/>
      <c r="T40" s="194"/>
      <c r="U40" s="194"/>
    </row>
    <row r="41" spans="1:21" s="200" customFormat="1" x14ac:dyDescent="0.2">
      <c r="A41" s="199"/>
      <c r="B41" s="219" t="s">
        <v>2104</v>
      </c>
      <c r="C41" s="163">
        <v>38</v>
      </c>
      <c r="D41" s="221" t="s">
        <v>2255</v>
      </c>
      <c r="E41" s="162" t="s">
        <v>2111</v>
      </c>
      <c r="F41" s="222" t="s">
        <v>2153</v>
      </c>
      <c r="G41" s="162"/>
      <c r="H41" s="222"/>
      <c r="I41" s="162" t="s">
        <v>2186</v>
      </c>
      <c r="J41" s="224" t="s">
        <v>2214</v>
      </c>
      <c r="K41" s="201"/>
      <c r="L41" s="202"/>
      <c r="M41" s="194"/>
      <c r="N41" s="194"/>
      <c r="O41" s="194"/>
      <c r="P41" s="194"/>
      <c r="Q41" s="194"/>
      <c r="R41" s="194"/>
      <c r="S41" s="194"/>
      <c r="T41" s="194"/>
      <c r="U41" s="194"/>
    </row>
    <row r="42" spans="1:21" s="200" customFormat="1" x14ac:dyDescent="0.2">
      <c r="A42" s="199"/>
      <c r="B42" s="219" t="s">
        <v>2104</v>
      </c>
      <c r="C42" s="220">
        <v>39</v>
      </c>
      <c r="D42" s="221" t="s">
        <v>2256</v>
      </c>
      <c r="E42" s="162" t="s">
        <v>2111</v>
      </c>
      <c r="F42" s="222" t="s">
        <v>2154</v>
      </c>
      <c r="G42" s="162"/>
      <c r="H42" s="222"/>
      <c r="I42" s="162" t="s">
        <v>2187</v>
      </c>
      <c r="J42" s="224" t="s">
        <v>2215</v>
      </c>
      <c r="K42" s="201"/>
      <c r="L42" s="202"/>
      <c r="M42" s="194"/>
      <c r="N42" s="194"/>
      <c r="O42" s="194"/>
      <c r="P42" s="194"/>
      <c r="Q42" s="194"/>
      <c r="R42" s="194"/>
      <c r="S42" s="194"/>
      <c r="T42" s="194"/>
      <c r="U42" s="194"/>
    </row>
    <row r="43" spans="1:21" s="200" customFormat="1" x14ac:dyDescent="0.2">
      <c r="A43" s="199"/>
      <c r="B43" s="219" t="s">
        <v>2104</v>
      </c>
      <c r="C43" s="163">
        <v>40</v>
      </c>
      <c r="D43" s="221" t="s">
        <v>2257</v>
      </c>
      <c r="E43" s="162" t="s">
        <v>2111</v>
      </c>
      <c r="F43" s="222" t="s">
        <v>2155</v>
      </c>
      <c r="G43" s="162"/>
      <c r="H43" s="222"/>
      <c r="I43" s="162" t="s">
        <v>2188</v>
      </c>
      <c r="J43" s="224" t="s">
        <v>2215</v>
      </c>
      <c r="K43" s="201"/>
      <c r="L43" s="202"/>
      <c r="M43" s="194"/>
      <c r="N43" s="194"/>
      <c r="O43" s="194"/>
      <c r="P43" s="194"/>
      <c r="Q43" s="194"/>
      <c r="R43" s="194"/>
      <c r="S43" s="194"/>
      <c r="T43" s="194"/>
      <c r="U43" s="194"/>
    </row>
    <row r="44" spans="1:21" s="194" customFormat="1" x14ac:dyDescent="0.2">
      <c r="A44" s="199"/>
      <c r="B44" s="219" t="s">
        <v>2104</v>
      </c>
      <c r="C44" s="220">
        <v>41</v>
      </c>
      <c r="D44" s="221" t="s">
        <v>2258</v>
      </c>
      <c r="E44" s="162" t="s">
        <v>2111</v>
      </c>
      <c r="F44" s="222" t="s">
        <v>2156</v>
      </c>
      <c r="G44" s="162"/>
      <c r="H44" s="222"/>
      <c r="I44" s="162" t="s">
        <v>2189</v>
      </c>
      <c r="J44" s="224" t="s">
        <v>2215</v>
      </c>
      <c r="K44" s="201"/>
      <c r="L44" s="202"/>
    </row>
    <row r="45" spans="1:21" s="194" customFormat="1" x14ac:dyDescent="0.2">
      <c r="A45" s="199"/>
      <c r="B45" s="219" t="s">
        <v>2104</v>
      </c>
      <c r="C45" s="163">
        <v>42</v>
      </c>
      <c r="D45" s="221" t="s">
        <v>2259</v>
      </c>
      <c r="E45" s="162" t="s">
        <v>2111</v>
      </c>
      <c r="F45" s="222" t="s">
        <v>2157</v>
      </c>
      <c r="G45" s="162"/>
      <c r="H45" s="222"/>
      <c r="I45" s="162" t="s">
        <v>2190</v>
      </c>
      <c r="J45" s="224" t="s">
        <v>2215</v>
      </c>
      <c r="K45" s="201"/>
      <c r="L45" s="202"/>
    </row>
    <row r="46" spans="1:21" s="194" customFormat="1" x14ac:dyDescent="0.2">
      <c r="A46" s="199"/>
      <c r="B46" s="219" t="s">
        <v>2104</v>
      </c>
      <c r="C46" s="220">
        <v>43</v>
      </c>
      <c r="D46" s="221" t="s">
        <v>2260</v>
      </c>
      <c r="E46" s="162" t="s">
        <v>2111</v>
      </c>
      <c r="F46" s="222" t="s">
        <v>2158</v>
      </c>
      <c r="G46" s="162"/>
      <c r="H46" s="222"/>
      <c r="I46" s="162" t="s">
        <v>2191</v>
      </c>
      <c r="J46" s="224" t="s">
        <v>2215</v>
      </c>
      <c r="K46" s="201"/>
      <c r="L46" s="202"/>
    </row>
    <row r="47" spans="1:21" s="194" customFormat="1" x14ac:dyDescent="0.2">
      <c r="A47" s="199"/>
      <c r="B47" s="219" t="s">
        <v>2104</v>
      </c>
      <c r="C47" s="163">
        <v>44</v>
      </c>
      <c r="D47" s="221" t="s">
        <v>2261</v>
      </c>
      <c r="E47" s="162" t="s">
        <v>2111</v>
      </c>
      <c r="F47" s="222" t="s">
        <v>2159</v>
      </c>
      <c r="G47" s="162"/>
      <c r="H47" s="222"/>
      <c r="I47" s="162" t="s">
        <v>2192</v>
      </c>
      <c r="J47" s="224" t="s">
        <v>2215</v>
      </c>
      <c r="K47" s="201"/>
      <c r="L47" s="202"/>
    </row>
    <row r="48" spans="1:21" s="194" customFormat="1" x14ac:dyDescent="0.2">
      <c r="A48" s="199"/>
      <c r="B48" s="219" t="s">
        <v>2104</v>
      </c>
      <c r="C48" s="220">
        <v>45</v>
      </c>
      <c r="D48" s="221" t="s">
        <v>2262</v>
      </c>
      <c r="E48" s="162" t="s">
        <v>2111</v>
      </c>
      <c r="F48" s="222" t="s">
        <v>2160</v>
      </c>
      <c r="G48" s="162"/>
      <c r="H48" s="222"/>
      <c r="I48" s="162" t="s">
        <v>2193</v>
      </c>
      <c r="J48" s="224" t="s">
        <v>2215</v>
      </c>
      <c r="K48" s="201"/>
      <c r="L48" s="202"/>
    </row>
    <row r="49" spans="1:12" s="194" customFormat="1" x14ac:dyDescent="0.2">
      <c r="A49" s="199"/>
      <c r="B49" s="219" t="s">
        <v>2104</v>
      </c>
      <c r="C49" s="163">
        <v>46</v>
      </c>
      <c r="D49" s="221" t="s">
        <v>2263</v>
      </c>
      <c r="E49" s="162" t="s">
        <v>2111</v>
      </c>
      <c r="F49" s="222" t="s">
        <v>2161</v>
      </c>
      <c r="G49" s="162"/>
      <c r="H49" s="222"/>
      <c r="I49" s="162" t="s">
        <v>2194</v>
      </c>
      <c r="J49" s="224" t="s">
        <v>2215</v>
      </c>
      <c r="K49" s="201"/>
      <c r="L49" s="202"/>
    </row>
    <row r="50" spans="1:12" s="194" customFormat="1" x14ac:dyDescent="0.2">
      <c r="A50" s="199"/>
      <c r="B50" s="219" t="s">
        <v>2104</v>
      </c>
      <c r="C50" s="220">
        <v>47</v>
      </c>
      <c r="D50" s="221" t="s">
        <v>2264</v>
      </c>
      <c r="E50" s="162" t="s">
        <v>2111</v>
      </c>
      <c r="F50" s="222" t="s">
        <v>2162</v>
      </c>
      <c r="G50" s="162"/>
      <c r="H50" s="222"/>
      <c r="I50" s="162" t="s">
        <v>2195</v>
      </c>
      <c r="J50" s="224" t="s">
        <v>2215</v>
      </c>
      <c r="K50" s="201"/>
      <c r="L50" s="202"/>
    </row>
    <row r="51" spans="1:12" s="194" customFormat="1" x14ac:dyDescent="0.2">
      <c r="A51" s="199"/>
      <c r="B51" s="219" t="s">
        <v>2104</v>
      </c>
      <c r="C51" s="163">
        <v>48</v>
      </c>
      <c r="D51" s="221" t="s">
        <v>2265</v>
      </c>
      <c r="E51" s="162" t="s">
        <v>2111</v>
      </c>
      <c r="F51" s="222" t="s">
        <v>2163</v>
      </c>
      <c r="G51" s="162"/>
      <c r="H51" s="222"/>
      <c r="I51" s="162" t="s">
        <v>2196</v>
      </c>
      <c r="J51" s="224" t="s">
        <v>2215</v>
      </c>
      <c r="K51" s="201"/>
      <c r="L51" s="202"/>
    </row>
    <row r="52" spans="1:12" s="254" customFormat="1" ht="13.5" thickBot="1" x14ac:dyDescent="0.25">
      <c r="A52" s="249"/>
      <c r="B52" s="255" t="s">
        <v>2320</v>
      </c>
      <c r="C52" s="256">
        <v>49</v>
      </c>
      <c r="D52" s="257" t="s">
        <v>2327</v>
      </c>
      <c r="E52" s="258" t="s">
        <v>2111</v>
      </c>
      <c r="F52" s="259" t="s">
        <v>2323</v>
      </c>
      <c r="G52" s="250"/>
      <c r="H52" s="251"/>
      <c r="I52" s="260" t="s">
        <v>2324</v>
      </c>
      <c r="J52" s="261" t="s">
        <v>2325</v>
      </c>
      <c r="K52" s="252"/>
      <c r="L52" s="253"/>
    </row>
    <row r="53" spans="1:12" s="165" customFormat="1" ht="13.5" thickBot="1" x14ac:dyDescent="0.25">
      <c r="A53" s="177"/>
      <c r="B53" s="178"/>
      <c r="C53" s="179" t="s">
        <v>36</v>
      </c>
      <c r="D53" s="178"/>
      <c r="E53" s="178"/>
      <c r="F53" s="180"/>
      <c r="G53" s="180"/>
      <c r="H53" s="181"/>
      <c r="I53" s="181"/>
      <c r="J53" s="182"/>
      <c r="K53" s="183"/>
    </row>
    <row r="54" spans="1:12" s="165" customFormat="1" ht="13.5" thickBot="1" x14ac:dyDescent="0.25">
      <c r="A54" s="162"/>
      <c r="B54" s="162"/>
      <c r="C54" s="163"/>
      <c r="D54" s="162"/>
      <c r="E54" s="162"/>
      <c r="F54" s="162"/>
      <c r="G54" s="162"/>
      <c r="H54" s="162"/>
      <c r="I54" s="162"/>
      <c r="J54" s="162"/>
    </row>
    <row r="55" spans="1:12" s="165" customFormat="1" x14ac:dyDescent="0.2">
      <c r="A55" s="184"/>
      <c r="B55" s="185"/>
      <c r="C55" s="186"/>
      <c r="D55" s="187"/>
      <c r="E55" s="187"/>
      <c r="F55" s="187"/>
      <c r="G55" s="187"/>
      <c r="H55" s="187"/>
      <c r="I55" s="187"/>
      <c r="J55" s="187"/>
      <c r="K55" s="188"/>
    </row>
    <row r="56" spans="1:12" s="165" customFormat="1" ht="13.5" thickBot="1" x14ac:dyDescent="0.25">
      <c r="A56" s="189"/>
      <c r="B56" s="190"/>
      <c r="C56" s="191"/>
      <c r="D56" s="192"/>
      <c r="E56" s="192"/>
      <c r="F56" s="192"/>
      <c r="G56" s="192"/>
      <c r="H56" s="192"/>
      <c r="I56" s="192"/>
      <c r="J56" s="192"/>
      <c r="K56" s="193"/>
    </row>
    <row r="66" spans="12:21" x14ac:dyDescent="0.2">
      <c r="L66" s="194"/>
      <c r="M66" s="194"/>
      <c r="N66" s="194"/>
      <c r="O66" s="194"/>
      <c r="P66" s="194"/>
      <c r="Q66" s="194"/>
      <c r="R66" s="194"/>
      <c r="S66" s="194"/>
      <c r="T66" s="194"/>
      <c r="U66" s="194"/>
    </row>
    <row r="67" spans="12:21" x14ac:dyDescent="0.2">
      <c r="L67" s="195"/>
      <c r="M67" s="195"/>
      <c r="N67" s="195"/>
      <c r="O67" s="195"/>
      <c r="P67" s="195"/>
      <c r="Q67" s="195"/>
      <c r="R67" s="195"/>
      <c r="S67" s="195"/>
      <c r="T67" s="195"/>
      <c r="U67" s="195"/>
    </row>
    <row r="69" spans="12:21" x14ac:dyDescent="0.2">
      <c r="L69" s="196"/>
      <c r="M69" s="196"/>
      <c r="N69" s="196"/>
      <c r="O69" s="196"/>
      <c r="P69" s="196"/>
      <c r="Q69" s="196"/>
      <c r="R69" s="196"/>
      <c r="S69" s="196"/>
      <c r="T69" s="196"/>
      <c r="U69" s="196"/>
    </row>
    <row r="70" spans="12:21" x14ac:dyDescent="0.2">
      <c r="L70" s="197"/>
      <c r="M70" s="197"/>
      <c r="N70" s="197"/>
      <c r="O70" s="197"/>
      <c r="P70" s="197"/>
      <c r="Q70" s="197"/>
      <c r="R70" s="197"/>
      <c r="S70" s="197"/>
      <c r="T70" s="197"/>
      <c r="U70" s="197"/>
    </row>
    <row r="71" spans="12:21" x14ac:dyDescent="0.2">
      <c r="L71" s="197"/>
      <c r="M71" s="197"/>
      <c r="N71" s="197"/>
      <c r="O71" s="197"/>
      <c r="P71" s="197"/>
      <c r="Q71" s="197"/>
      <c r="R71" s="197"/>
      <c r="S71" s="197"/>
      <c r="T71" s="197"/>
      <c r="U71" s="197"/>
    </row>
    <row r="72" spans="12:21" x14ac:dyDescent="0.2">
      <c r="L72" s="197"/>
      <c r="M72" s="197"/>
      <c r="N72" s="197"/>
      <c r="O72" s="197"/>
      <c r="P72" s="197"/>
      <c r="Q72" s="197"/>
      <c r="R72" s="197"/>
      <c r="S72" s="197"/>
      <c r="T72" s="197"/>
      <c r="U72" s="197"/>
    </row>
    <row r="73" spans="12:21" x14ac:dyDescent="0.2">
      <c r="L73" s="197"/>
      <c r="M73" s="197"/>
      <c r="N73" s="197"/>
      <c r="O73" s="197"/>
      <c r="P73" s="197"/>
      <c r="Q73" s="197"/>
      <c r="R73" s="197"/>
      <c r="S73" s="197"/>
      <c r="T73" s="197"/>
      <c r="U73" s="197"/>
    </row>
    <row r="74" spans="12:21" x14ac:dyDescent="0.2">
      <c r="L74" s="197"/>
      <c r="M74" s="197"/>
      <c r="N74" s="197"/>
      <c r="O74" s="197"/>
      <c r="P74" s="197"/>
      <c r="Q74" s="197"/>
      <c r="R74" s="197"/>
      <c r="S74" s="197"/>
      <c r="T74" s="197"/>
      <c r="U74" s="197"/>
    </row>
    <row r="75" spans="12:21" x14ac:dyDescent="0.2">
      <c r="L75" s="197"/>
      <c r="M75" s="197"/>
      <c r="N75" s="197"/>
      <c r="O75" s="197"/>
      <c r="P75" s="197"/>
      <c r="Q75" s="197"/>
      <c r="R75" s="197"/>
      <c r="S75" s="197"/>
      <c r="T75" s="197"/>
      <c r="U75" s="197"/>
    </row>
    <row r="76" spans="12:21" x14ac:dyDescent="0.2">
      <c r="L76" s="197"/>
      <c r="M76" s="197"/>
      <c r="N76" s="197"/>
      <c r="O76" s="197"/>
      <c r="P76" s="197"/>
      <c r="Q76" s="197"/>
      <c r="R76" s="197"/>
      <c r="S76" s="197"/>
      <c r="T76" s="197"/>
      <c r="U76" s="197"/>
    </row>
    <row r="77" spans="12:21" x14ac:dyDescent="0.2">
      <c r="L77" s="197"/>
      <c r="M77" s="197"/>
      <c r="N77" s="197"/>
      <c r="O77" s="197"/>
      <c r="P77" s="197"/>
      <c r="Q77" s="197"/>
      <c r="R77" s="197"/>
      <c r="S77" s="197"/>
      <c r="T77" s="197"/>
      <c r="U77" s="197"/>
    </row>
    <row r="78" spans="12:21" x14ac:dyDescent="0.2">
      <c r="L78" s="197"/>
      <c r="M78" s="197"/>
      <c r="N78" s="197"/>
      <c r="O78" s="197"/>
      <c r="P78" s="197"/>
      <c r="Q78" s="197"/>
      <c r="R78" s="197"/>
      <c r="S78" s="197"/>
      <c r="T78" s="197"/>
      <c r="U78" s="197"/>
    </row>
    <row r="79" spans="12:21" x14ac:dyDescent="0.2">
      <c r="L79" s="197"/>
      <c r="M79" s="197"/>
      <c r="N79" s="197"/>
      <c r="O79" s="197"/>
      <c r="P79" s="197"/>
      <c r="Q79" s="197"/>
      <c r="R79" s="197"/>
      <c r="S79" s="197"/>
      <c r="T79" s="197"/>
      <c r="U79" s="197"/>
    </row>
  </sheetData>
  <autoFilter ref="A1:K53" xr:uid="{5C2B6231-D297-4858-9FC3-53F48E901F44}"/>
  <pageMargins left="0.7" right="0.7" top="0.75" bottom="0.75" header="0.3" footer="0.3"/>
  <pageSetup paperSize="9" orientation="portrait" r:id="rId1"/>
  <headerFooter>
    <oddHeader>&amp;LMachine Number : 84130001
Machine Name : VL1 Washer
CU Number : 7000
VU Number : 3920</oddHead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'Object type list'!$A$1:$A$4</xm:f>
          </x14:formula1>
          <xm:sqref>G4:G52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5A69A-3D0C-47FB-AB92-EF229B52C58C}">
  <sheetPr codeName="Sheet6">
    <pageSetUpPr fitToPage="1"/>
  </sheetPr>
  <dimension ref="A1:F45"/>
  <sheetViews>
    <sheetView showGridLines="0" topLeftCell="A9" zoomScaleNormal="100" zoomScaleSheetLayoutView="100" workbookViewId="0">
      <selection activeCell="D22" sqref="D22:E41"/>
    </sheetView>
  </sheetViews>
  <sheetFormatPr defaultColWidth="9.33203125" defaultRowHeight="11.25" x14ac:dyDescent="0.2"/>
  <cols>
    <col min="1" max="1" width="7.6640625" style="45" customWidth="1"/>
    <col min="2" max="2" width="53.5" style="45" customWidth="1"/>
    <col min="3" max="3" width="54.1640625" style="45" customWidth="1"/>
    <col min="4" max="4" width="89.6640625" style="45" customWidth="1"/>
    <col min="5" max="5" width="30" style="46" customWidth="1"/>
    <col min="6" max="6" width="7.6640625" style="45" customWidth="1"/>
    <col min="7" max="7" width="10.5" style="45" customWidth="1"/>
    <col min="8" max="8" width="16" style="45" customWidth="1"/>
    <col min="9" max="9" width="20.5" style="45" customWidth="1"/>
    <col min="10" max="10" width="11.6640625" style="45" customWidth="1"/>
    <col min="11" max="11" width="17.5" style="45" customWidth="1"/>
    <col min="12" max="12" width="7.1640625" style="45" customWidth="1"/>
    <col min="13" max="13" width="12.5" style="45" bestFit="1" customWidth="1"/>
    <col min="14" max="14" width="17.6640625" style="45" bestFit="1" customWidth="1"/>
    <col min="15" max="15" width="20.6640625" style="45" customWidth="1"/>
    <col min="16" max="16" width="20" style="45" customWidth="1"/>
    <col min="17" max="17" width="12.33203125" style="45" bestFit="1" customWidth="1"/>
    <col min="18" max="18" width="41.33203125" style="45" customWidth="1"/>
    <col min="19" max="22" width="12.5" style="45" customWidth="1"/>
    <col min="23" max="24" width="9.5" style="45" customWidth="1"/>
    <col min="25" max="25" width="13" style="45" bestFit="1" customWidth="1"/>
    <col min="26" max="26" width="9.6640625" style="45" customWidth="1"/>
    <col min="27" max="16384" width="9.33203125" style="45"/>
  </cols>
  <sheetData>
    <row r="1" spans="1:6" ht="30" x14ac:dyDescent="0.4">
      <c r="A1" s="320" t="s">
        <v>266</v>
      </c>
      <c r="B1" s="321"/>
      <c r="C1" s="321"/>
      <c r="D1" s="321"/>
      <c r="E1" s="322"/>
    </row>
    <row r="2" spans="1:6" s="55" customFormat="1" hidden="1" x14ac:dyDescent="0.2">
      <c r="B2" s="55" t="s">
        <v>255</v>
      </c>
      <c r="C2" s="55">
        <v>1</v>
      </c>
    </row>
    <row r="3" spans="1:6" s="55" customFormat="1" hidden="1" x14ac:dyDescent="0.2">
      <c r="B3" s="55" t="s">
        <v>265</v>
      </c>
      <c r="C3" s="55">
        <v>0</v>
      </c>
    </row>
    <row r="4" spans="1:6" s="55" customFormat="1" hidden="1" x14ac:dyDescent="0.2">
      <c r="B4" s="55" t="s">
        <v>264</v>
      </c>
      <c r="C4" s="55">
        <v>0</v>
      </c>
    </row>
    <row r="5" spans="1:6" s="55" customFormat="1" hidden="1" x14ac:dyDescent="0.2">
      <c r="B5" s="55" t="s">
        <v>252</v>
      </c>
      <c r="C5" s="55">
        <v>1</v>
      </c>
    </row>
    <row r="6" spans="1:6" s="55" customFormat="1" hidden="1" x14ac:dyDescent="0.2">
      <c r="B6" s="55" t="s">
        <v>263</v>
      </c>
      <c r="C6" s="55">
        <v>0</v>
      </c>
    </row>
    <row r="7" spans="1:6" s="55" customFormat="1" hidden="1" x14ac:dyDescent="0.2">
      <c r="B7" s="55" t="s">
        <v>262</v>
      </c>
      <c r="C7" s="55">
        <v>1</v>
      </c>
    </row>
    <row r="8" spans="1:6" s="55" customFormat="1" hidden="1" x14ac:dyDescent="0.2">
      <c r="B8" s="55" t="s">
        <v>249</v>
      </c>
      <c r="C8" s="55">
        <v>2</v>
      </c>
    </row>
    <row r="9" spans="1:6" s="55" customFormat="1" ht="12" thickBot="1" x14ac:dyDescent="0.25">
      <c r="A9" s="56"/>
      <c r="B9" s="56"/>
      <c r="C9" s="56"/>
      <c r="D9" s="56"/>
      <c r="E9" s="56"/>
    </row>
    <row r="10" spans="1:6" ht="21.75" customHeight="1" thickBot="1" x14ac:dyDescent="0.25">
      <c r="A10" s="311" t="s">
        <v>261</v>
      </c>
      <c r="B10" s="312"/>
      <c r="C10" s="312"/>
      <c r="D10" s="312"/>
      <c r="E10" s="313"/>
      <c r="F10" s="47"/>
    </row>
    <row r="11" spans="1:6" ht="21.75" customHeight="1" x14ac:dyDescent="0.2">
      <c r="A11" s="314" t="s">
        <v>260</v>
      </c>
      <c r="B11" s="315"/>
      <c r="C11" s="52" t="s">
        <v>259</v>
      </c>
      <c r="D11" s="52"/>
      <c r="E11" s="51"/>
    </row>
    <row r="12" spans="1:6" ht="29.25" customHeight="1" x14ac:dyDescent="0.2">
      <c r="A12" s="48" t="s">
        <v>7</v>
      </c>
      <c r="B12" s="48" t="s">
        <v>241</v>
      </c>
      <c r="C12" s="48" t="s">
        <v>240</v>
      </c>
      <c r="D12" s="48" t="s">
        <v>258</v>
      </c>
      <c r="E12" s="48" t="s">
        <v>239</v>
      </c>
    </row>
    <row r="13" spans="1:6" x14ac:dyDescent="0.2">
      <c r="A13" s="45" t="s">
        <v>33</v>
      </c>
      <c r="B13" s="55" t="s">
        <v>257</v>
      </c>
      <c r="C13" s="55" t="s">
        <v>256</v>
      </c>
      <c r="D13" s="45" t="s">
        <v>255</v>
      </c>
      <c r="E13" s="53">
        <f>VLOOKUP(D13,B2:C3,2,FALSE)</f>
        <v>1</v>
      </c>
    </row>
    <row r="14" spans="1:6" x14ac:dyDescent="0.2">
      <c r="A14" s="45" t="s">
        <v>33</v>
      </c>
      <c r="B14" s="55" t="s">
        <v>254</v>
      </c>
      <c r="C14" s="55" t="s">
        <v>253</v>
      </c>
      <c r="D14" s="45" t="s">
        <v>252</v>
      </c>
      <c r="E14" s="53">
        <f>VLOOKUP(D14,B4:C5,2,FALSE)</f>
        <v>1</v>
      </c>
    </row>
    <row r="15" spans="1:6" x14ac:dyDescent="0.2">
      <c r="A15" s="45" t="s">
        <v>33</v>
      </c>
      <c r="B15" s="55" t="s">
        <v>251</v>
      </c>
      <c r="C15" s="55" t="s">
        <v>250</v>
      </c>
      <c r="D15" s="45" t="s">
        <v>249</v>
      </c>
      <c r="E15" s="53">
        <f>VLOOKUP(D15,B6:C8,2,FALSE)</f>
        <v>2</v>
      </c>
    </row>
    <row r="16" spans="1:6" x14ac:dyDescent="0.2">
      <c r="A16" s="45" t="s">
        <v>33</v>
      </c>
      <c r="B16" s="55" t="s">
        <v>248</v>
      </c>
      <c r="C16" s="55" t="s">
        <v>247</v>
      </c>
      <c r="D16" s="54"/>
      <c r="E16" s="53">
        <v>4</v>
      </c>
    </row>
    <row r="17" spans="1:6" ht="12" thickBot="1" x14ac:dyDescent="0.25">
      <c r="A17" s="50"/>
      <c r="B17" s="50"/>
      <c r="C17" s="50"/>
      <c r="D17" s="50"/>
      <c r="E17" s="49"/>
    </row>
    <row r="18" spans="1:6" ht="24.75" customHeight="1" thickBot="1" x14ac:dyDescent="0.25">
      <c r="A18" s="311" t="s">
        <v>246</v>
      </c>
      <c r="B18" s="312"/>
      <c r="C18" s="312"/>
      <c r="D18" s="312"/>
      <c r="E18" s="313"/>
      <c r="F18" s="47"/>
    </row>
    <row r="19" spans="1:6" ht="24.75" customHeight="1" x14ac:dyDescent="0.2">
      <c r="A19" s="316" t="s">
        <v>245</v>
      </c>
      <c r="B19" s="317"/>
      <c r="C19" s="52" t="s">
        <v>244</v>
      </c>
      <c r="D19" s="52"/>
      <c r="E19" s="51"/>
      <c r="F19" s="47"/>
    </row>
    <row r="20" spans="1:6" ht="24.75" customHeight="1" x14ac:dyDescent="0.2">
      <c r="A20" s="318" t="s">
        <v>243</v>
      </c>
      <c r="B20" s="318"/>
      <c r="C20" s="50" t="s">
        <v>242</v>
      </c>
      <c r="D20" s="50"/>
      <c r="E20" s="49"/>
      <c r="F20" s="47"/>
    </row>
    <row r="21" spans="1:6" ht="27" customHeight="1" x14ac:dyDescent="0.2">
      <c r="A21" s="48" t="s">
        <v>7</v>
      </c>
      <c r="B21" s="48" t="s">
        <v>241</v>
      </c>
      <c r="C21" s="48" t="s">
        <v>240</v>
      </c>
      <c r="D21" s="319" t="s">
        <v>239</v>
      </c>
      <c r="E21" s="319"/>
      <c r="F21" s="47"/>
    </row>
    <row r="22" spans="1:6" x14ac:dyDescent="0.2">
      <c r="A22" s="45" t="s">
        <v>33</v>
      </c>
      <c r="B22" s="45" t="str">
        <f>"VU"&amp;$C$19&amp;" Option Choice 1 text"</f>
        <v>VUzzz1 Option Choice 1 text</v>
      </c>
      <c r="C22" s="45" t="str">
        <f>$C$19&amp;"/OptionChoice1"</f>
        <v>zzz1/OptionChoice1</v>
      </c>
      <c r="D22" s="323" t="s">
        <v>238</v>
      </c>
      <c r="E22" s="324"/>
    </row>
    <row r="23" spans="1:6" x14ac:dyDescent="0.2">
      <c r="A23" s="45" t="s">
        <v>33</v>
      </c>
      <c r="B23" s="45" t="str">
        <f>"VU"&amp;$C$19&amp;" Option Choice 2 text"</f>
        <v>VUzzz1 Option Choice 2 text</v>
      </c>
      <c r="C23" s="45" t="str">
        <f>$C$19&amp;"/OptionChoice2"</f>
        <v>zzz1/OptionChoice2</v>
      </c>
      <c r="D23" s="309" t="s">
        <v>237</v>
      </c>
      <c r="E23" s="310"/>
    </row>
    <row r="24" spans="1:6" x14ac:dyDescent="0.2">
      <c r="A24" s="45" t="s">
        <v>33</v>
      </c>
      <c r="B24" s="45" t="str">
        <f>"VU"&amp;$C$19&amp;" Option Choice 3 text"</f>
        <v>VUzzz1 Option Choice 3 text</v>
      </c>
      <c r="C24" s="45" t="str">
        <f>$C$19&amp;"/OptionChoice3"</f>
        <v>zzz1/OptionChoice3</v>
      </c>
      <c r="D24" s="309" t="s">
        <v>236</v>
      </c>
      <c r="E24" s="310"/>
    </row>
    <row r="25" spans="1:6" x14ac:dyDescent="0.2">
      <c r="A25" s="45" t="s">
        <v>33</v>
      </c>
      <c r="B25" s="45" t="str">
        <f>"VU"&amp;$C$19&amp;" Option Choice 4 text"</f>
        <v>VUzzz1 Option Choice 4 text</v>
      </c>
      <c r="C25" s="45" t="str">
        <f>$C$19&amp;"/OptionChoice4"</f>
        <v>zzz1/OptionChoice4</v>
      </c>
      <c r="D25" s="309" t="s">
        <v>235</v>
      </c>
      <c r="E25" s="310"/>
    </row>
    <row r="26" spans="1:6" x14ac:dyDescent="0.2">
      <c r="A26" s="45" t="s">
        <v>33</v>
      </c>
      <c r="B26" s="45" t="str">
        <f>"VU"&amp;$C$19&amp;" Option Choice 5 text"</f>
        <v>VUzzz1 Option Choice 5 text</v>
      </c>
      <c r="C26" s="45" t="str">
        <f>$C$19&amp;"/OptionChoice5"</f>
        <v>zzz1/OptionChoice5</v>
      </c>
      <c r="D26" s="309" t="s">
        <v>234</v>
      </c>
      <c r="E26" s="310"/>
    </row>
    <row r="27" spans="1:6" x14ac:dyDescent="0.2">
      <c r="A27" s="45" t="s">
        <v>33</v>
      </c>
      <c r="B27" s="45" t="str">
        <f>"VU"&amp;$C$19&amp;" Option Choice 6 text"</f>
        <v>VUzzz1 Option Choice 6 text</v>
      </c>
      <c r="C27" s="45" t="str">
        <f>$C$19&amp;"/OptionChoice6"</f>
        <v>zzz1/OptionChoice6</v>
      </c>
      <c r="D27" s="309" t="s">
        <v>233</v>
      </c>
      <c r="E27" s="310"/>
    </row>
    <row r="28" spans="1:6" x14ac:dyDescent="0.2">
      <c r="A28" s="45" t="s">
        <v>33</v>
      </c>
      <c r="B28" s="45" t="str">
        <f>"VU"&amp;$C$19&amp;" Option Choice 7 text"</f>
        <v>VUzzz1 Option Choice 7 text</v>
      </c>
      <c r="C28" s="45" t="str">
        <f>$C$19&amp;"/OptionChoice7"</f>
        <v>zzz1/OptionChoice7</v>
      </c>
      <c r="D28" s="309" t="s">
        <v>232</v>
      </c>
      <c r="E28" s="310"/>
    </row>
    <row r="29" spans="1:6" x14ac:dyDescent="0.2">
      <c r="A29" s="45" t="s">
        <v>33</v>
      </c>
      <c r="B29" s="45" t="str">
        <f>"VU"&amp;$C$19&amp;" Option Choice 8 text"</f>
        <v>VUzzz1 Option Choice 8 text</v>
      </c>
      <c r="C29" s="45" t="str">
        <f>$C$19&amp;"/OptionChoice8"</f>
        <v>zzz1/OptionChoice8</v>
      </c>
      <c r="D29" s="309" t="s">
        <v>231</v>
      </c>
      <c r="E29" s="310"/>
    </row>
    <row r="30" spans="1:6" x14ac:dyDescent="0.2">
      <c r="A30" s="45" t="s">
        <v>33</v>
      </c>
      <c r="B30" s="45" t="str">
        <f>"VU"&amp;$C$19&amp;" Option Choice 9 text"</f>
        <v>VUzzz1 Option Choice 9 text</v>
      </c>
      <c r="C30" s="45" t="str">
        <f>$C$19&amp;"/OptionChoice9"</f>
        <v>zzz1/OptionChoice9</v>
      </c>
      <c r="D30" s="309" t="s">
        <v>230</v>
      </c>
      <c r="E30" s="310"/>
    </row>
    <row r="31" spans="1:6" x14ac:dyDescent="0.2">
      <c r="A31" s="45" t="s">
        <v>33</v>
      </c>
      <c r="B31" s="45" t="str">
        <f>"VU"&amp;$C$19&amp;" Option Choice 10 text"</f>
        <v>VUzzz1 Option Choice 10 text</v>
      </c>
      <c r="C31" s="45" t="str">
        <f>$C$19&amp;"/OptionChoice10"</f>
        <v>zzz1/OptionChoice10</v>
      </c>
      <c r="D31" s="309" t="s">
        <v>229</v>
      </c>
      <c r="E31" s="310"/>
    </row>
    <row r="32" spans="1:6" x14ac:dyDescent="0.2">
      <c r="A32" s="45" t="s">
        <v>33</v>
      </c>
      <c r="B32" s="45" t="str">
        <f>"VU"&amp;$C$20&amp;" Option Choice 1 text"</f>
        <v>VUzzz2 Option Choice 1 text</v>
      </c>
      <c r="C32" s="45" t="str">
        <f>$C$20&amp;"/OptionChoice1"</f>
        <v>zzz2/OptionChoice1</v>
      </c>
      <c r="D32" s="309" t="s">
        <v>238</v>
      </c>
      <c r="E32" s="310"/>
    </row>
    <row r="33" spans="1:5" x14ac:dyDescent="0.2">
      <c r="A33" s="45" t="s">
        <v>33</v>
      </c>
      <c r="B33" s="45" t="str">
        <f>"VU"&amp;$C$20&amp;" Option Choice 2 text"</f>
        <v>VUzzz2 Option Choice 2 text</v>
      </c>
      <c r="C33" s="45" t="str">
        <f>$C$20&amp;"/OptionChoice2"</f>
        <v>zzz2/OptionChoice2</v>
      </c>
      <c r="D33" s="309" t="s">
        <v>237</v>
      </c>
      <c r="E33" s="310"/>
    </row>
    <row r="34" spans="1:5" x14ac:dyDescent="0.2">
      <c r="A34" s="45" t="s">
        <v>33</v>
      </c>
      <c r="B34" s="45" t="str">
        <f>"VU"&amp;$C$20&amp;" Option Choice 3 text"</f>
        <v>VUzzz2 Option Choice 3 text</v>
      </c>
      <c r="C34" s="45" t="str">
        <f>$C$20&amp;"/OptionChoice3"</f>
        <v>zzz2/OptionChoice3</v>
      </c>
      <c r="D34" s="309" t="s">
        <v>236</v>
      </c>
      <c r="E34" s="310"/>
    </row>
    <row r="35" spans="1:5" x14ac:dyDescent="0.2">
      <c r="A35" s="45" t="s">
        <v>33</v>
      </c>
      <c r="B35" s="45" t="str">
        <f>"VU"&amp;$C$20&amp;" Option Choice 4 text"</f>
        <v>VUzzz2 Option Choice 4 text</v>
      </c>
      <c r="C35" s="45" t="str">
        <f>$C$20&amp;"/OptionChoice4"</f>
        <v>zzz2/OptionChoice4</v>
      </c>
      <c r="D35" s="309" t="s">
        <v>235</v>
      </c>
      <c r="E35" s="310"/>
    </row>
    <row r="36" spans="1:5" x14ac:dyDescent="0.2">
      <c r="A36" s="45" t="s">
        <v>33</v>
      </c>
      <c r="B36" s="45" t="str">
        <f>"VU"&amp;$C$20&amp;" Option Choice 5 text"</f>
        <v>VUzzz2 Option Choice 5 text</v>
      </c>
      <c r="C36" s="45" t="str">
        <f>$C$20&amp;"/OptionChoice5"</f>
        <v>zzz2/OptionChoice5</v>
      </c>
      <c r="D36" s="309" t="s">
        <v>234</v>
      </c>
      <c r="E36" s="310"/>
    </row>
    <row r="37" spans="1:5" x14ac:dyDescent="0.2">
      <c r="A37" s="45" t="s">
        <v>33</v>
      </c>
      <c r="B37" s="45" t="str">
        <f>"VU"&amp;$C$20&amp;" Option Choice 6 text"</f>
        <v>VUzzz2 Option Choice 6 text</v>
      </c>
      <c r="C37" s="45" t="str">
        <f>$C$20&amp;"/OptionChoice6"</f>
        <v>zzz2/OptionChoice6</v>
      </c>
      <c r="D37" s="309" t="s">
        <v>233</v>
      </c>
      <c r="E37" s="310"/>
    </row>
    <row r="38" spans="1:5" x14ac:dyDescent="0.2">
      <c r="A38" s="45" t="s">
        <v>33</v>
      </c>
      <c r="B38" s="45" t="str">
        <f>"VU"&amp;$C$20&amp;" Option Choice 7 text"</f>
        <v>VUzzz2 Option Choice 7 text</v>
      </c>
      <c r="C38" s="45" t="str">
        <f>$C$20&amp;"/OptionChoice7"</f>
        <v>zzz2/OptionChoice7</v>
      </c>
      <c r="D38" s="309" t="s">
        <v>232</v>
      </c>
      <c r="E38" s="310"/>
    </row>
    <row r="39" spans="1:5" x14ac:dyDescent="0.2">
      <c r="A39" s="45" t="s">
        <v>33</v>
      </c>
      <c r="B39" s="45" t="str">
        <f>"VU"&amp;$C$20&amp;" Option Choice 8 text"</f>
        <v>VUzzz2 Option Choice 8 text</v>
      </c>
      <c r="C39" s="45" t="str">
        <f>$C$20&amp;"/OptionChoice8"</f>
        <v>zzz2/OptionChoice8</v>
      </c>
      <c r="D39" s="309" t="s">
        <v>231</v>
      </c>
      <c r="E39" s="310"/>
    </row>
    <row r="40" spans="1:5" x14ac:dyDescent="0.2">
      <c r="A40" s="45" t="s">
        <v>33</v>
      </c>
      <c r="B40" s="45" t="str">
        <f>"VU"&amp;$C$20&amp;" Option Choice 9 text"</f>
        <v>VUzzz2 Option Choice 9 text</v>
      </c>
      <c r="C40" s="45" t="str">
        <f>$C$20&amp;"/OptionChoice9"</f>
        <v>zzz2/OptionChoice9</v>
      </c>
      <c r="D40" s="309" t="s">
        <v>230</v>
      </c>
      <c r="E40" s="310"/>
    </row>
    <row r="41" spans="1:5" x14ac:dyDescent="0.2">
      <c r="A41" s="45" t="s">
        <v>33</v>
      </c>
      <c r="B41" s="45" t="str">
        <f>"VU"&amp;$C$20&amp;" Option Choice 10 text"</f>
        <v>VUzzz2 Option Choice 10 text</v>
      </c>
      <c r="C41" s="45" t="str">
        <f>$C$20&amp;"/OptionChoice10"</f>
        <v>zzz2/OptionChoice10</v>
      </c>
      <c r="D41" s="309" t="s">
        <v>229</v>
      </c>
      <c r="E41" s="310"/>
    </row>
    <row r="42" spans="1:5" x14ac:dyDescent="0.2">
      <c r="D42" s="309"/>
      <c r="E42" s="310"/>
    </row>
    <row r="43" spans="1:5" x14ac:dyDescent="0.2">
      <c r="D43" s="309"/>
      <c r="E43" s="310"/>
    </row>
    <row r="44" spans="1:5" x14ac:dyDescent="0.2">
      <c r="D44" s="309"/>
      <c r="E44" s="310"/>
    </row>
    <row r="45" spans="1:5" x14ac:dyDescent="0.2">
      <c r="D45" s="309"/>
      <c r="E45" s="310"/>
    </row>
  </sheetData>
  <sheetProtection sheet="1" formatCells="0" formatColumns="0" formatRows="0" insertColumns="0" insertRows="0" insertHyperlinks="0" deleteColumns="0" deleteRows="0" sort="0" autoFilter="0" pivotTables="0"/>
  <mergeCells count="31">
    <mergeCell ref="D45:E45"/>
    <mergeCell ref="A1:E1"/>
    <mergeCell ref="D38:E38"/>
    <mergeCell ref="D39:E39"/>
    <mergeCell ref="D40:E40"/>
    <mergeCell ref="D41:E41"/>
    <mergeCell ref="D42:E42"/>
    <mergeCell ref="D43:E43"/>
    <mergeCell ref="D32:E32"/>
    <mergeCell ref="D33:E33"/>
    <mergeCell ref="D22:E22"/>
    <mergeCell ref="D23:E23"/>
    <mergeCell ref="D24:E24"/>
    <mergeCell ref="D25:E25"/>
    <mergeCell ref="D26:E26"/>
    <mergeCell ref="D44:E44"/>
    <mergeCell ref="D34:E34"/>
    <mergeCell ref="D35:E35"/>
    <mergeCell ref="D36:E36"/>
    <mergeCell ref="D37:E37"/>
    <mergeCell ref="A10:E10"/>
    <mergeCell ref="A18:E18"/>
    <mergeCell ref="D28:E28"/>
    <mergeCell ref="D29:E29"/>
    <mergeCell ref="D30:E30"/>
    <mergeCell ref="D27:E27"/>
    <mergeCell ref="D31:E31"/>
    <mergeCell ref="A11:B11"/>
    <mergeCell ref="A19:B19"/>
    <mergeCell ref="A20:B20"/>
    <mergeCell ref="D21:E21"/>
  </mergeCells>
  <dataValidations disablePrompts="1" count="3">
    <dataValidation type="list" allowBlank="1" showInputMessage="1" showErrorMessage="1" sqref="D15" xr:uid="{00000000-0002-0000-0400-000000000000}">
      <formula1>$B$6:$B$8</formula1>
    </dataValidation>
    <dataValidation type="list" allowBlank="1" showInputMessage="1" showErrorMessage="1" sqref="D14" xr:uid="{00000000-0002-0000-0400-000001000000}">
      <formula1>$B$4:$B$5</formula1>
    </dataValidation>
    <dataValidation type="list" allowBlank="1" showInputMessage="1" showErrorMessage="1" sqref="D13" xr:uid="{00000000-0002-0000-0400-000002000000}">
      <formula1>$B$2:$B$3</formula1>
    </dataValidation>
  </dataValidations>
  <pageMargins left="0.78740157480314965" right="0.78740157480314965" top="0.98425196850393704" bottom="0.98425196850393704" header="0.51181102362204722" footer="0.51181102362204722"/>
  <pageSetup paperSize="8" scale="45" fitToHeight="8" orientation="landscape" r:id="rId1"/>
  <headerFooter alignWithMargins="0">
    <oddHeader>&amp;L&amp;9Machine Number : 84130001
Machine Name : VL1 Washer
CU Number : 7000
VU Number : 3920&amp;C&amp;14ALARMLIST&amp;RFilename: &amp;F
Date : &amp;D</oddHeader>
    <oddFooter>&amp;LBased on template : 01000-S0000-DSA0-B8&amp;CPage &amp;P/&amp;N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4:C6"/>
  <sheetViews>
    <sheetView showGridLines="0" zoomScaleNormal="100" workbookViewId="0">
      <selection activeCell="C4" sqref="C4"/>
    </sheetView>
  </sheetViews>
  <sheetFormatPr defaultColWidth="9.33203125" defaultRowHeight="14.25" x14ac:dyDescent="0.2"/>
  <cols>
    <col min="1" max="1" width="1.6640625" style="1" customWidth="1"/>
    <col min="2" max="2" width="30" style="1" customWidth="1"/>
    <col min="3" max="3" width="13.33203125" style="1" customWidth="1"/>
    <col min="4" max="16384" width="9.33203125" style="1"/>
  </cols>
  <sheetData>
    <row r="4" spans="2:3" ht="15" x14ac:dyDescent="0.25">
      <c r="B4" s="2" t="s">
        <v>35</v>
      </c>
      <c r="C4" s="3">
        <f>COUNTA(Alarmlist!D5:D805)-COUNTIF(Alarmlist!D5:D805,"Reserved")</f>
        <v>270</v>
      </c>
    </row>
    <row r="5" spans="2:3" ht="7.5" customHeight="1" x14ac:dyDescent="0.2"/>
    <row r="6" spans="2:3" ht="22.5" customHeight="1" x14ac:dyDescent="0.2">
      <c r="B6" s="325" t="s">
        <v>91</v>
      </c>
      <c r="C6" s="325"/>
    </row>
  </sheetData>
  <mergeCells count="1">
    <mergeCell ref="B6:C6"/>
  </mergeCells>
  <pageMargins left="0.75" right="0.75" top="1" bottom="1" header="0.5" footer="0.5"/>
  <pageSetup paperSize="9" orientation="landscape" r:id="rId1"/>
  <headerFooter alignWithMargins="0">
    <oddHeader>&amp;L&amp;9Machine Number : xxxxxxxx
Machine Name : Machine Name
CU Number : yyyy
VU Number : zzzz&amp;C&amp;14ALARMLIST&amp;RFilename: &amp;F
Date : &amp;D</oddHeader>
    <oddFooter>&amp;LBased on template : 01000-S0000-DSA0-B5&amp;CPage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000"/>
  <sheetViews>
    <sheetView workbookViewId="0">
      <selection activeCell="D11" sqref="D11"/>
    </sheetView>
  </sheetViews>
  <sheetFormatPr defaultColWidth="9.33203125" defaultRowHeight="11.25" x14ac:dyDescent="0.2"/>
  <cols>
    <col min="1" max="1" width="14.6640625" style="5" customWidth="1"/>
    <col min="2" max="2" width="17.6640625" style="5" bestFit="1" customWidth="1"/>
    <col min="3" max="16384" width="9.33203125" style="5"/>
  </cols>
  <sheetData>
    <row r="1" spans="1:2" ht="18" x14ac:dyDescent="0.25">
      <c r="A1" s="31" t="s">
        <v>126</v>
      </c>
    </row>
    <row r="4" spans="1:2" x14ac:dyDescent="0.2">
      <c r="A4" s="5" t="s">
        <v>127</v>
      </c>
      <c r="B4" s="5" t="s">
        <v>128</v>
      </c>
    </row>
    <row r="6" spans="1:2" x14ac:dyDescent="0.2">
      <c r="A6"/>
      <c r="B6"/>
    </row>
    <row r="7" spans="1:2" x14ac:dyDescent="0.2">
      <c r="A7"/>
      <c r="B7"/>
    </row>
    <row r="8" spans="1:2" x14ac:dyDescent="0.2">
      <c r="A8"/>
      <c r="B8"/>
    </row>
    <row r="9" spans="1:2" x14ac:dyDescent="0.2">
      <c r="A9"/>
      <c r="B9"/>
    </row>
    <row r="10" spans="1:2" x14ac:dyDescent="0.2">
      <c r="A10"/>
      <c r="B10"/>
    </row>
    <row r="11" spans="1:2" x14ac:dyDescent="0.2">
      <c r="A11"/>
      <c r="B11"/>
    </row>
    <row r="12" spans="1:2" x14ac:dyDescent="0.2">
      <c r="A12"/>
      <c r="B12"/>
    </row>
    <row r="13" spans="1:2" x14ac:dyDescent="0.2">
      <c r="A13"/>
      <c r="B13"/>
    </row>
    <row r="14" spans="1:2" x14ac:dyDescent="0.2">
      <c r="A14"/>
      <c r="B14"/>
    </row>
    <row r="15" spans="1:2" x14ac:dyDescent="0.2">
      <c r="A15"/>
      <c r="B15"/>
    </row>
    <row r="16" spans="1:2" x14ac:dyDescent="0.2">
      <c r="A16"/>
      <c r="B16"/>
    </row>
    <row r="17" spans="1:2" x14ac:dyDescent="0.2">
      <c r="A17"/>
      <c r="B17"/>
    </row>
    <row r="18" spans="1:2" x14ac:dyDescent="0.2">
      <c r="A18"/>
      <c r="B18"/>
    </row>
    <row r="19" spans="1:2" x14ac:dyDescent="0.2">
      <c r="A19"/>
      <c r="B19"/>
    </row>
    <row r="20" spans="1:2" x14ac:dyDescent="0.2">
      <c r="A20"/>
      <c r="B20"/>
    </row>
    <row r="21" spans="1:2" x14ac:dyDescent="0.2">
      <c r="A21"/>
      <c r="B21"/>
    </row>
    <row r="22" spans="1:2" x14ac:dyDescent="0.2">
      <c r="A22"/>
      <c r="B22"/>
    </row>
    <row r="23" spans="1:2" x14ac:dyDescent="0.2">
      <c r="A23"/>
      <c r="B23"/>
    </row>
    <row r="24" spans="1:2" x14ac:dyDescent="0.2">
      <c r="A24"/>
      <c r="B24"/>
    </row>
    <row r="25" spans="1:2" x14ac:dyDescent="0.2">
      <c r="A25"/>
      <c r="B25"/>
    </row>
    <row r="26" spans="1:2" x14ac:dyDescent="0.2">
      <c r="A26"/>
      <c r="B26"/>
    </row>
    <row r="27" spans="1:2" x14ac:dyDescent="0.2">
      <c r="A27"/>
      <c r="B27"/>
    </row>
    <row r="28" spans="1:2" x14ac:dyDescent="0.2">
      <c r="A28"/>
      <c r="B28"/>
    </row>
    <row r="29" spans="1:2" x14ac:dyDescent="0.2">
      <c r="A29"/>
      <c r="B29"/>
    </row>
    <row r="30" spans="1:2" x14ac:dyDescent="0.2">
      <c r="A30"/>
      <c r="B30"/>
    </row>
    <row r="31" spans="1:2" x14ac:dyDescent="0.2">
      <c r="A31"/>
      <c r="B31"/>
    </row>
    <row r="32" spans="1:2" x14ac:dyDescent="0.2">
      <c r="A32"/>
      <c r="B32"/>
    </row>
    <row r="33" spans="1:2" x14ac:dyDescent="0.2">
      <c r="A33"/>
      <c r="B33"/>
    </row>
    <row r="34" spans="1:2" x14ac:dyDescent="0.2">
      <c r="A34"/>
      <c r="B34"/>
    </row>
    <row r="35" spans="1:2" x14ac:dyDescent="0.2">
      <c r="A35"/>
      <c r="B35"/>
    </row>
    <row r="36" spans="1:2" x14ac:dyDescent="0.2">
      <c r="A36"/>
      <c r="B36"/>
    </row>
    <row r="37" spans="1:2" x14ac:dyDescent="0.2">
      <c r="A37"/>
      <c r="B37"/>
    </row>
    <row r="38" spans="1:2" x14ac:dyDescent="0.2">
      <c r="A38"/>
      <c r="B38"/>
    </row>
    <row r="39" spans="1:2" x14ac:dyDescent="0.2">
      <c r="A39"/>
      <c r="B39"/>
    </row>
    <row r="40" spans="1:2" x14ac:dyDescent="0.2">
      <c r="A40"/>
      <c r="B40"/>
    </row>
    <row r="41" spans="1:2" x14ac:dyDescent="0.2">
      <c r="A41"/>
      <c r="B41"/>
    </row>
    <row r="42" spans="1:2" x14ac:dyDescent="0.2">
      <c r="A42"/>
      <c r="B42"/>
    </row>
    <row r="43" spans="1:2" x14ac:dyDescent="0.2">
      <c r="A43"/>
      <c r="B43"/>
    </row>
    <row r="44" spans="1:2" x14ac:dyDescent="0.2">
      <c r="A44"/>
      <c r="B44"/>
    </row>
    <row r="45" spans="1:2" x14ac:dyDescent="0.2">
      <c r="A45"/>
      <c r="B45"/>
    </row>
    <row r="46" spans="1:2" x14ac:dyDescent="0.2">
      <c r="A46"/>
      <c r="B46"/>
    </row>
    <row r="47" spans="1:2" x14ac:dyDescent="0.2">
      <c r="A47"/>
      <c r="B47"/>
    </row>
    <row r="48" spans="1:2" x14ac:dyDescent="0.2">
      <c r="A48"/>
      <c r="B48"/>
    </row>
    <row r="49" spans="1:2" x14ac:dyDescent="0.2">
      <c r="A49"/>
      <c r="B49"/>
    </row>
    <row r="50" spans="1:2" x14ac:dyDescent="0.2">
      <c r="A50"/>
      <c r="B50"/>
    </row>
    <row r="51" spans="1:2" x14ac:dyDescent="0.2">
      <c r="A51"/>
      <c r="B51"/>
    </row>
    <row r="52" spans="1:2" x14ac:dyDescent="0.2">
      <c r="A52"/>
      <c r="B52"/>
    </row>
    <row r="53" spans="1:2" x14ac:dyDescent="0.2">
      <c r="A53"/>
      <c r="B53"/>
    </row>
    <row r="54" spans="1:2" x14ac:dyDescent="0.2">
      <c r="A54"/>
      <c r="B54"/>
    </row>
    <row r="55" spans="1:2" x14ac:dyDescent="0.2">
      <c r="A55"/>
      <c r="B55"/>
    </row>
    <row r="56" spans="1:2" x14ac:dyDescent="0.2">
      <c r="A56"/>
      <c r="B56"/>
    </row>
    <row r="57" spans="1:2" x14ac:dyDescent="0.2">
      <c r="A57"/>
      <c r="B57"/>
    </row>
    <row r="58" spans="1:2" x14ac:dyDescent="0.2">
      <c r="A58"/>
      <c r="B58"/>
    </row>
    <row r="59" spans="1:2" x14ac:dyDescent="0.2">
      <c r="A59"/>
      <c r="B59"/>
    </row>
    <row r="60" spans="1:2" x14ac:dyDescent="0.2">
      <c r="A60"/>
      <c r="B60"/>
    </row>
    <row r="61" spans="1:2" x14ac:dyDescent="0.2">
      <c r="A61"/>
      <c r="B61"/>
    </row>
    <row r="62" spans="1:2" x14ac:dyDescent="0.2">
      <c r="A62"/>
      <c r="B62"/>
    </row>
    <row r="63" spans="1:2" x14ac:dyDescent="0.2">
      <c r="A63"/>
      <c r="B63"/>
    </row>
    <row r="64" spans="1:2" x14ac:dyDescent="0.2">
      <c r="A64"/>
      <c r="B64"/>
    </row>
    <row r="65" spans="1:2" x14ac:dyDescent="0.2">
      <c r="A65"/>
      <c r="B65"/>
    </row>
    <row r="66" spans="1:2" x14ac:dyDescent="0.2">
      <c r="A66"/>
      <c r="B66"/>
    </row>
    <row r="67" spans="1:2" x14ac:dyDescent="0.2">
      <c r="A67"/>
      <c r="B67"/>
    </row>
    <row r="68" spans="1:2" x14ac:dyDescent="0.2">
      <c r="A68"/>
      <c r="B68"/>
    </row>
    <row r="69" spans="1:2" x14ac:dyDescent="0.2">
      <c r="A69"/>
      <c r="B69"/>
    </row>
    <row r="70" spans="1:2" x14ac:dyDescent="0.2">
      <c r="A70"/>
      <c r="B70"/>
    </row>
    <row r="71" spans="1:2" x14ac:dyDescent="0.2">
      <c r="A71"/>
      <c r="B71"/>
    </row>
    <row r="72" spans="1:2" x14ac:dyDescent="0.2">
      <c r="A72"/>
      <c r="B72"/>
    </row>
    <row r="73" spans="1:2" x14ac:dyDescent="0.2">
      <c r="A73"/>
      <c r="B73"/>
    </row>
    <row r="74" spans="1:2" x14ac:dyDescent="0.2">
      <c r="A74"/>
      <c r="B74"/>
    </row>
    <row r="75" spans="1:2" x14ac:dyDescent="0.2">
      <c r="A75"/>
      <c r="B75"/>
    </row>
    <row r="76" spans="1:2" x14ac:dyDescent="0.2">
      <c r="A76"/>
      <c r="B76"/>
    </row>
    <row r="77" spans="1:2" x14ac:dyDescent="0.2">
      <c r="A77"/>
      <c r="B77"/>
    </row>
    <row r="78" spans="1:2" x14ac:dyDescent="0.2">
      <c r="A78"/>
      <c r="B78"/>
    </row>
    <row r="79" spans="1:2" x14ac:dyDescent="0.2">
      <c r="A79"/>
      <c r="B79"/>
    </row>
    <row r="80" spans="1:2" x14ac:dyDescent="0.2">
      <c r="A80"/>
      <c r="B80"/>
    </row>
    <row r="81" spans="1:2" x14ac:dyDescent="0.2">
      <c r="A81"/>
      <c r="B81"/>
    </row>
    <row r="82" spans="1:2" x14ac:dyDescent="0.2">
      <c r="A82"/>
      <c r="B82"/>
    </row>
    <row r="83" spans="1:2" x14ac:dyDescent="0.2">
      <c r="A83"/>
      <c r="B83"/>
    </row>
    <row r="84" spans="1:2" x14ac:dyDescent="0.2">
      <c r="A84"/>
      <c r="B84"/>
    </row>
    <row r="85" spans="1:2" x14ac:dyDescent="0.2">
      <c r="A85"/>
      <c r="B85"/>
    </row>
    <row r="86" spans="1:2" x14ac:dyDescent="0.2">
      <c r="A86"/>
      <c r="B86"/>
    </row>
    <row r="87" spans="1:2" x14ac:dyDescent="0.2">
      <c r="A87"/>
      <c r="B87"/>
    </row>
    <row r="88" spans="1:2" x14ac:dyDescent="0.2">
      <c r="A88"/>
      <c r="B88"/>
    </row>
    <row r="89" spans="1:2" x14ac:dyDescent="0.2">
      <c r="A89"/>
      <c r="B89"/>
    </row>
    <row r="90" spans="1:2" x14ac:dyDescent="0.2">
      <c r="A90"/>
      <c r="B90"/>
    </row>
    <row r="91" spans="1:2" x14ac:dyDescent="0.2">
      <c r="A91"/>
      <c r="B91"/>
    </row>
    <row r="92" spans="1:2" x14ac:dyDescent="0.2">
      <c r="A92"/>
      <c r="B92"/>
    </row>
    <row r="93" spans="1:2" x14ac:dyDescent="0.2">
      <c r="A93"/>
      <c r="B93"/>
    </row>
    <row r="94" spans="1:2" x14ac:dyDescent="0.2">
      <c r="A94"/>
      <c r="B94"/>
    </row>
    <row r="95" spans="1:2" x14ac:dyDescent="0.2">
      <c r="A95"/>
      <c r="B95"/>
    </row>
    <row r="96" spans="1:2" x14ac:dyDescent="0.2">
      <c r="A96"/>
      <c r="B96"/>
    </row>
    <row r="97" spans="1:2" x14ac:dyDescent="0.2">
      <c r="A97"/>
      <c r="B97"/>
    </row>
    <row r="98" spans="1:2" x14ac:dyDescent="0.2">
      <c r="A98"/>
      <c r="B98"/>
    </row>
    <row r="99" spans="1:2" x14ac:dyDescent="0.2">
      <c r="A99"/>
      <c r="B99"/>
    </row>
    <row r="100" spans="1:2" x14ac:dyDescent="0.2">
      <c r="A100"/>
      <c r="B100"/>
    </row>
    <row r="101" spans="1:2" x14ac:dyDescent="0.2">
      <c r="A101"/>
      <c r="B101"/>
    </row>
    <row r="102" spans="1:2" x14ac:dyDescent="0.2">
      <c r="A102"/>
      <c r="B102"/>
    </row>
    <row r="103" spans="1:2" x14ac:dyDescent="0.2">
      <c r="A103"/>
      <c r="B103"/>
    </row>
    <row r="104" spans="1:2" x14ac:dyDescent="0.2">
      <c r="A104"/>
      <c r="B104"/>
    </row>
    <row r="105" spans="1:2" x14ac:dyDescent="0.2">
      <c r="A105"/>
      <c r="B105"/>
    </row>
    <row r="106" spans="1:2" x14ac:dyDescent="0.2">
      <c r="A106"/>
      <c r="B106"/>
    </row>
    <row r="107" spans="1:2" x14ac:dyDescent="0.2">
      <c r="A107"/>
      <c r="B107"/>
    </row>
    <row r="108" spans="1:2" x14ac:dyDescent="0.2">
      <c r="A108"/>
      <c r="B108"/>
    </row>
    <row r="109" spans="1:2" x14ac:dyDescent="0.2">
      <c r="A109"/>
      <c r="B109"/>
    </row>
    <row r="110" spans="1:2" x14ac:dyDescent="0.2">
      <c r="A110"/>
      <c r="B110"/>
    </row>
    <row r="111" spans="1:2" x14ac:dyDescent="0.2">
      <c r="A111"/>
      <c r="B111"/>
    </row>
    <row r="112" spans="1:2" x14ac:dyDescent="0.2">
      <c r="A112"/>
      <c r="B112"/>
    </row>
    <row r="113" spans="1:2" x14ac:dyDescent="0.2">
      <c r="A113"/>
      <c r="B113"/>
    </row>
    <row r="114" spans="1:2" x14ac:dyDescent="0.2">
      <c r="A114"/>
      <c r="B114"/>
    </row>
    <row r="115" spans="1:2" x14ac:dyDescent="0.2">
      <c r="A115"/>
      <c r="B115"/>
    </row>
    <row r="116" spans="1:2" x14ac:dyDescent="0.2">
      <c r="A116"/>
      <c r="B116"/>
    </row>
    <row r="117" spans="1:2" x14ac:dyDescent="0.2">
      <c r="A117"/>
      <c r="B117"/>
    </row>
    <row r="118" spans="1:2" x14ac:dyDescent="0.2">
      <c r="A118"/>
      <c r="B118"/>
    </row>
    <row r="119" spans="1:2" x14ac:dyDescent="0.2">
      <c r="A119"/>
      <c r="B119"/>
    </row>
    <row r="120" spans="1:2" x14ac:dyDescent="0.2">
      <c r="A120"/>
      <c r="B120"/>
    </row>
    <row r="121" spans="1:2" x14ac:dyDescent="0.2">
      <c r="A121"/>
      <c r="B121"/>
    </row>
    <row r="122" spans="1:2" x14ac:dyDescent="0.2">
      <c r="A122"/>
      <c r="B122"/>
    </row>
    <row r="123" spans="1:2" x14ac:dyDescent="0.2">
      <c r="A123"/>
      <c r="B123"/>
    </row>
    <row r="124" spans="1:2" x14ac:dyDescent="0.2">
      <c r="A124"/>
      <c r="B124"/>
    </row>
    <row r="125" spans="1:2" x14ac:dyDescent="0.2">
      <c r="A125"/>
      <c r="B125"/>
    </row>
    <row r="126" spans="1:2" x14ac:dyDescent="0.2">
      <c r="A126"/>
      <c r="B126"/>
    </row>
    <row r="127" spans="1:2" x14ac:dyDescent="0.2">
      <c r="A127"/>
      <c r="B127"/>
    </row>
    <row r="128" spans="1:2" x14ac:dyDescent="0.2">
      <c r="A128"/>
      <c r="B128"/>
    </row>
    <row r="129" spans="1:2" x14ac:dyDescent="0.2">
      <c r="A129"/>
      <c r="B129"/>
    </row>
    <row r="130" spans="1:2" x14ac:dyDescent="0.2">
      <c r="A130"/>
      <c r="B130"/>
    </row>
    <row r="131" spans="1:2" x14ac:dyDescent="0.2">
      <c r="A131"/>
      <c r="B131"/>
    </row>
    <row r="132" spans="1:2" x14ac:dyDescent="0.2">
      <c r="A132"/>
      <c r="B132"/>
    </row>
    <row r="133" spans="1:2" x14ac:dyDescent="0.2">
      <c r="A133"/>
      <c r="B133"/>
    </row>
    <row r="134" spans="1:2" x14ac:dyDescent="0.2">
      <c r="A134"/>
      <c r="B134"/>
    </row>
    <row r="135" spans="1:2" x14ac:dyDescent="0.2">
      <c r="A135"/>
      <c r="B135"/>
    </row>
    <row r="136" spans="1:2" x14ac:dyDescent="0.2">
      <c r="A136"/>
      <c r="B136"/>
    </row>
    <row r="137" spans="1:2" x14ac:dyDescent="0.2">
      <c r="A137"/>
      <c r="B137"/>
    </row>
    <row r="138" spans="1:2" x14ac:dyDescent="0.2">
      <c r="A138"/>
      <c r="B138"/>
    </row>
    <row r="139" spans="1:2" x14ac:dyDescent="0.2">
      <c r="A139"/>
      <c r="B139"/>
    </row>
    <row r="140" spans="1:2" x14ac:dyDescent="0.2">
      <c r="A140"/>
      <c r="B140"/>
    </row>
    <row r="141" spans="1:2" x14ac:dyDescent="0.2">
      <c r="A141"/>
      <c r="B141"/>
    </row>
    <row r="142" spans="1:2" x14ac:dyDescent="0.2">
      <c r="A142"/>
      <c r="B142"/>
    </row>
    <row r="143" spans="1:2" x14ac:dyDescent="0.2">
      <c r="A143"/>
      <c r="B143"/>
    </row>
    <row r="144" spans="1:2" x14ac:dyDescent="0.2">
      <c r="A144"/>
      <c r="B144"/>
    </row>
    <row r="145" spans="1:2" x14ac:dyDescent="0.2">
      <c r="A145"/>
      <c r="B145"/>
    </row>
    <row r="146" spans="1:2" x14ac:dyDescent="0.2">
      <c r="A146"/>
      <c r="B146"/>
    </row>
    <row r="147" spans="1:2" x14ac:dyDescent="0.2">
      <c r="A147"/>
      <c r="B147"/>
    </row>
    <row r="148" spans="1:2" x14ac:dyDescent="0.2">
      <c r="A148"/>
      <c r="B148"/>
    </row>
    <row r="149" spans="1:2" x14ac:dyDescent="0.2">
      <c r="A149"/>
      <c r="B149"/>
    </row>
    <row r="150" spans="1:2" x14ac:dyDescent="0.2">
      <c r="A150"/>
      <c r="B150"/>
    </row>
    <row r="151" spans="1:2" x14ac:dyDescent="0.2">
      <c r="A151"/>
      <c r="B151"/>
    </row>
    <row r="152" spans="1:2" x14ac:dyDescent="0.2">
      <c r="A152"/>
      <c r="B152"/>
    </row>
    <row r="153" spans="1:2" x14ac:dyDescent="0.2">
      <c r="A153"/>
      <c r="B153"/>
    </row>
    <row r="154" spans="1:2" x14ac:dyDescent="0.2">
      <c r="A154"/>
      <c r="B154"/>
    </row>
    <row r="155" spans="1:2" x14ac:dyDescent="0.2">
      <c r="A155"/>
      <c r="B155"/>
    </row>
    <row r="156" spans="1:2" x14ac:dyDescent="0.2">
      <c r="A156"/>
      <c r="B156"/>
    </row>
    <row r="157" spans="1:2" x14ac:dyDescent="0.2">
      <c r="A157"/>
      <c r="B157"/>
    </row>
    <row r="158" spans="1:2" x14ac:dyDescent="0.2">
      <c r="A158"/>
      <c r="B158"/>
    </row>
    <row r="159" spans="1:2" x14ac:dyDescent="0.2">
      <c r="A159"/>
      <c r="B159"/>
    </row>
    <row r="160" spans="1:2" x14ac:dyDescent="0.2">
      <c r="A160"/>
      <c r="B160"/>
    </row>
    <row r="161" spans="1:2" x14ac:dyDescent="0.2">
      <c r="A161"/>
      <c r="B161"/>
    </row>
    <row r="162" spans="1:2" x14ac:dyDescent="0.2">
      <c r="A162"/>
      <c r="B162"/>
    </row>
    <row r="163" spans="1:2" x14ac:dyDescent="0.2">
      <c r="A163"/>
      <c r="B163"/>
    </row>
    <row r="164" spans="1:2" x14ac:dyDescent="0.2">
      <c r="A164"/>
      <c r="B164"/>
    </row>
    <row r="165" spans="1:2" x14ac:dyDescent="0.2">
      <c r="A165"/>
      <c r="B165"/>
    </row>
    <row r="166" spans="1:2" x14ac:dyDescent="0.2">
      <c r="A166"/>
      <c r="B166"/>
    </row>
    <row r="167" spans="1:2" x14ac:dyDescent="0.2">
      <c r="A167"/>
      <c r="B167"/>
    </row>
    <row r="168" spans="1:2" x14ac:dyDescent="0.2">
      <c r="A168"/>
      <c r="B168"/>
    </row>
    <row r="169" spans="1:2" x14ac:dyDescent="0.2">
      <c r="A169"/>
      <c r="B169"/>
    </row>
    <row r="170" spans="1:2" x14ac:dyDescent="0.2">
      <c r="A170"/>
      <c r="B170"/>
    </row>
    <row r="171" spans="1:2" x14ac:dyDescent="0.2">
      <c r="A171"/>
      <c r="B171"/>
    </row>
    <row r="172" spans="1:2" x14ac:dyDescent="0.2">
      <c r="A172"/>
      <c r="B172"/>
    </row>
    <row r="173" spans="1:2" x14ac:dyDescent="0.2">
      <c r="A173"/>
      <c r="B173"/>
    </row>
    <row r="174" spans="1:2" x14ac:dyDescent="0.2">
      <c r="A174"/>
      <c r="B174"/>
    </row>
    <row r="175" spans="1:2" x14ac:dyDescent="0.2">
      <c r="A175"/>
      <c r="B175"/>
    </row>
    <row r="176" spans="1:2" x14ac:dyDescent="0.2">
      <c r="A176"/>
      <c r="B176"/>
    </row>
    <row r="177" spans="1:2" x14ac:dyDescent="0.2">
      <c r="A177"/>
      <c r="B177"/>
    </row>
    <row r="178" spans="1:2" x14ac:dyDescent="0.2">
      <c r="A178"/>
      <c r="B178"/>
    </row>
    <row r="179" spans="1:2" x14ac:dyDescent="0.2">
      <c r="A179"/>
      <c r="B179"/>
    </row>
    <row r="180" spans="1:2" x14ac:dyDescent="0.2">
      <c r="A180"/>
      <c r="B180"/>
    </row>
    <row r="181" spans="1:2" x14ac:dyDescent="0.2">
      <c r="A181"/>
      <c r="B181"/>
    </row>
    <row r="182" spans="1:2" x14ac:dyDescent="0.2">
      <c r="A182"/>
      <c r="B182"/>
    </row>
    <row r="183" spans="1:2" x14ac:dyDescent="0.2">
      <c r="A183"/>
      <c r="B183"/>
    </row>
    <row r="184" spans="1:2" x14ac:dyDescent="0.2">
      <c r="A184"/>
      <c r="B184"/>
    </row>
    <row r="185" spans="1:2" x14ac:dyDescent="0.2">
      <c r="A185"/>
      <c r="B185"/>
    </row>
    <row r="186" spans="1:2" x14ac:dyDescent="0.2">
      <c r="A186"/>
      <c r="B186"/>
    </row>
    <row r="187" spans="1:2" x14ac:dyDescent="0.2">
      <c r="A187"/>
      <c r="B187"/>
    </row>
    <row r="188" spans="1:2" x14ac:dyDescent="0.2">
      <c r="A188"/>
      <c r="B188"/>
    </row>
    <row r="189" spans="1:2" x14ac:dyDescent="0.2">
      <c r="A189"/>
      <c r="B189"/>
    </row>
    <row r="190" spans="1:2" x14ac:dyDescent="0.2">
      <c r="A190"/>
      <c r="B190"/>
    </row>
    <row r="191" spans="1:2" x14ac:dyDescent="0.2">
      <c r="A191"/>
      <c r="B191"/>
    </row>
    <row r="192" spans="1:2" x14ac:dyDescent="0.2">
      <c r="A192"/>
      <c r="B192"/>
    </row>
    <row r="193" spans="1:2" x14ac:dyDescent="0.2">
      <c r="A193"/>
      <c r="B193"/>
    </row>
    <row r="194" spans="1:2" x14ac:dyDescent="0.2">
      <c r="A194"/>
      <c r="B194"/>
    </row>
    <row r="195" spans="1:2" x14ac:dyDescent="0.2">
      <c r="A195"/>
      <c r="B195"/>
    </row>
    <row r="196" spans="1:2" x14ac:dyDescent="0.2">
      <c r="A196"/>
      <c r="B196"/>
    </row>
    <row r="197" spans="1:2" x14ac:dyDescent="0.2">
      <c r="A197"/>
      <c r="B197"/>
    </row>
    <row r="198" spans="1:2" x14ac:dyDescent="0.2">
      <c r="A198"/>
      <c r="B198"/>
    </row>
    <row r="199" spans="1:2" x14ac:dyDescent="0.2">
      <c r="A199"/>
      <c r="B199"/>
    </row>
    <row r="200" spans="1:2" x14ac:dyDescent="0.2">
      <c r="A200"/>
      <c r="B200"/>
    </row>
    <row r="201" spans="1:2" x14ac:dyDescent="0.2">
      <c r="A201"/>
      <c r="B201"/>
    </row>
    <row r="202" spans="1:2" x14ac:dyDescent="0.2">
      <c r="A202"/>
      <c r="B202"/>
    </row>
    <row r="203" spans="1:2" x14ac:dyDescent="0.2">
      <c r="A203"/>
      <c r="B203"/>
    </row>
    <row r="204" spans="1:2" x14ac:dyDescent="0.2">
      <c r="A204"/>
      <c r="B204"/>
    </row>
    <row r="205" spans="1:2" x14ac:dyDescent="0.2">
      <c r="A205"/>
      <c r="B205"/>
    </row>
    <row r="206" spans="1:2" x14ac:dyDescent="0.2">
      <c r="A206"/>
      <c r="B206"/>
    </row>
    <row r="207" spans="1:2" x14ac:dyDescent="0.2">
      <c r="A207"/>
      <c r="B207"/>
    </row>
    <row r="208" spans="1:2" x14ac:dyDescent="0.2">
      <c r="A208"/>
      <c r="B208"/>
    </row>
    <row r="209" spans="1:2" x14ac:dyDescent="0.2">
      <c r="A209"/>
      <c r="B209"/>
    </row>
    <row r="210" spans="1:2" x14ac:dyDescent="0.2">
      <c r="A210"/>
      <c r="B210"/>
    </row>
    <row r="211" spans="1:2" x14ac:dyDescent="0.2">
      <c r="A211"/>
      <c r="B211"/>
    </row>
    <row r="212" spans="1:2" x14ac:dyDescent="0.2">
      <c r="A212"/>
      <c r="B212"/>
    </row>
    <row r="213" spans="1:2" x14ac:dyDescent="0.2">
      <c r="A213"/>
      <c r="B213"/>
    </row>
    <row r="214" spans="1:2" x14ac:dyDescent="0.2">
      <c r="A214"/>
      <c r="B214"/>
    </row>
    <row r="215" spans="1:2" x14ac:dyDescent="0.2">
      <c r="A215"/>
      <c r="B215"/>
    </row>
    <row r="216" spans="1:2" x14ac:dyDescent="0.2">
      <c r="A216"/>
      <c r="B216"/>
    </row>
    <row r="217" spans="1:2" x14ac:dyDescent="0.2">
      <c r="A217"/>
      <c r="B217"/>
    </row>
    <row r="218" spans="1:2" x14ac:dyDescent="0.2">
      <c r="A218"/>
      <c r="B218"/>
    </row>
    <row r="219" spans="1:2" x14ac:dyDescent="0.2">
      <c r="A219"/>
      <c r="B219"/>
    </row>
    <row r="220" spans="1:2" x14ac:dyDescent="0.2">
      <c r="A220"/>
      <c r="B220"/>
    </row>
    <row r="221" spans="1:2" x14ac:dyDescent="0.2">
      <c r="A221"/>
      <c r="B221"/>
    </row>
    <row r="222" spans="1:2" x14ac:dyDescent="0.2">
      <c r="A222"/>
      <c r="B222"/>
    </row>
    <row r="223" spans="1:2" x14ac:dyDescent="0.2">
      <c r="A223"/>
      <c r="B223"/>
    </row>
    <row r="224" spans="1:2" x14ac:dyDescent="0.2">
      <c r="A224"/>
      <c r="B224"/>
    </row>
    <row r="225" spans="1:2" x14ac:dyDescent="0.2">
      <c r="A225"/>
      <c r="B225"/>
    </row>
    <row r="226" spans="1:2" x14ac:dyDescent="0.2">
      <c r="A226"/>
      <c r="B226"/>
    </row>
    <row r="227" spans="1:2" x14ac:dyDescent="0.2">
      <c r="A227"/>
      <c r="B227"/>
    </row>
    <row r="228" spans="1:2" x14ac:dyDescent="0.2">
      <c r="A228"/>
      <c r="B228"/>
    </row>
    <row r="229" spans="1:2" x14ac:dyDescent="0.2">
      <c r="A229"/>
      <c r="B229"/>
    </row>
    <row r="230" spans="1:2" x14ac:dyDescent="0.2">
      <c r="A230"/>
      <c r="B230"/>
    </row>
    <row r="231" spans="1:2" x14ac:dyDescent="0.2">
      <c r="A231"/>
      <c r="B231"/>
    </row>
    <row r="232" spans="1:2" x14ac:dyDescent="0.2">
      <c r="A232"/>
      <c r="B232"/>
    </row>
    <row r="233" spans="1:2" x14ac:dyDescent="0.2">
      <c r="A233"/>
      <c r="B233"/>
    </row>
    <row r="234" spans="1:2" x14ac:dyDescent="0.2">
      <c r="A234"/>
      <c r="B234"/>
    </row>
    <row r="235" spans="1:2" x14ac:dyDescent="0.2">
      <c r="A235"/>
      <c r="B235"/>
    </row>
    <row r="236" spans="1:2" x14ac:dyDescent="0.2">
      <c r="A236"/>
      <c r="B236"/>
    </row>
    <row r="237" spans="1:2" x14ac:dyDescent="0.2">
      <c r="A237"/>
      <c r="B237"/>
    </row>
    <row r="238" spans="1:2" x14ac:dyDescent="0.2">
      <c r="A238"/>
      <c r="B238"/>
    </row>
    <row r="239" spans="1:2" x14ac:dyDescent="0.2">
      <c r="A239"/>
      <c r="B239"/>
    </row>
    <row r="240" spans="1:2" x14ac:dyDescent="0.2">
      <c r="A240"/>
      <c r="B240"/>
    </row>
    <row r="241" spans="1:2" x14ac:dyDescent="0.2">
      <c r="A241"/>
      <c r="B241"/>
    </row>
    <row r="242" spans="1:2" x14ac:dyDescent="0.2">
      <c r="A242"/>
      <c r="B242"/>
    </row>
    <row r="243" spans="1:2" x14ac:dyDescent="0.2">
      <c r="A243"/>
      <c r="B243"/>
    </row>
    <row r="244" spans="1:2" x14ac:dyDescent="0.2">
      <c r="A244"/>
      <c r="B244"/>
    </row>
    <row r="245" spans="1:2" x14ac:dyDescent="0.2">
      <c r="A245"/>
      <c r="B245"/>
    </row>
    <row r="246" spans="1:2" x14ac:dyDescent="0.2">
      <c r="A246"/>
      <c r="B246"/>
    </row>
    <row r="247" spans="1:2" x14ac:dyDescent="0.2">
      <c r="A247"/>
      <c r="B247"/>
    </row>
    <row r="248" spans="1:2" x14ac:dyDescent="0.2">
      <c r="A248"/>
      <c r="B248"/>
    </row>
    <row r="249" spans="1:2" x14ac:dyDescent="0.2">
      <c r="A249"/>
      <c r="B249"/>
    </row>
    <row r="250" spans="1:2" x14ac:dyDescent="0.2">
      <c r="A250"/>
      <c r="B250"/>
    </row>
    <row r="251" spans="1:2" x14ac:dyDescent="0.2">
      <c r="A251"/>
      <c r="B251"/>
    </row>
    <row r="252" spans="1:2" x14ac:dyDescent="0.2">
      <c r="A252"/>
      <c r="B252"/>
    </row>
    <row r="253" spans="1:2" x14ac:dyDescent="0.2">
      <c r="A253"/>
      <c r="B253"/>
    </row>
    <row r="254" spans="1:2" x14ac:dyDescent="0.2">
      <c r="A254"/>
      <c r="B254"/>
    </row>
    <row r="255" spans="1:2" x14ac:dyDescent="0.2">
      <c r="A255"/>
      <c r="B255"/>
    </row>
    <row r="256" spans="1:2" x14ac:dyDescent="0.2">
      <c r="A256"/>
      <c r="B256"/>
    </row>
    <row r="257" spans="1:2" x14ac:dyDescent="0.2">
      <c r="A257"/>
      <c r="B257"/>
    </row>
    <row r="258" spans="1:2" x14ac:dyDescent="0.2">
      <c r="A258"/>
      <c r="B258"/>
    </row>
    <row r="259" spans="1:2" x14ac:dyDescent="0.2">
      <c r="A259"/>
      <c r="B259"/>
    </row>
    <row r="260" spans="1:2" x14ac:dyDescent="0.2">
      <c r="A260"/>
      <c r="B260"/>
    </row>
    <row r="261" spans="1:2" x14ac:dyDescent="0.2">
      <c r="A261"/>
      <c r="B261"/>
    </row>
    <row r="262" spans="1:2" x14ac:dyDescent="0.2">
      <c r="A262"/>
      <c r="B262"/>
    </row>
    <row r="263" spans="1:2" x14ac:dyDescent="0.2">
      <c r="A263"/>
      <c r="B263"/>
    </row>
    <row r="264" spans="1:2" x14ac:dyDescent="0.2">
      <c r="A264"/>
      <c r="B264"/>
    </row>
    <row r="265" spans="1:2" x14ac:dyDescent="0.2">
      <c r="A265"/>
      <c r="B265"/>
    </row>
    <row r="266" spans="1:2" x14ac:dyDescent="0.2">
      <c r="A266"/>
      <c r="B266"/>
    </row>
    <row r="267" spans="1:2" x14ac:dyDescent="0.2">
      <c r="A267"/>
      <c r="B267"/>
    </row>
    <row r="268" spans="1:2" x14ac:dyDescent="0.2">
      <c r="A268"/>
      <c r="B268"/>
    </row>
    <row r="269" spans="1:2" x14ac:dyDescent="0.2">
      <c r="A269"/>
      <c r="B269"/>
    </row>
    <row r="270" spans="1:2" x14ac:dyDescent="0.2">
      <c r="A270"/>
      <c r="B270"/>
    </row>
    <row r="271" spans="1:2" x14ac:dyDescent="0.2">
      <c r="A271"/>
      <c r="B271"/>
    </row>
    <row r="272" spans="1:2" x14ac:dyDescent="0.2">
      <c r="A272"/>
      <c r="B272"/>
    </row>
    <row r="273" spans="1:2" x14ac:dyDescent="0.2">
      <c r="A273"/>
      <c r="B273"/>
    </row>
    <row r="274" spans="1:2" x14ac:dyDescent="0.2">
      <c r="A274"/>
      <c r="B274"/>
    </row>
    <row r="275" spans="1:2" x14ac:dyDescent="0.2">
      <c r="A275"/>
      <c r="B275"/>
    </row>
    <row r="276" spans="1:2" x14ac:dyDescent="0.2">
      <c r="A276"/>
      <c r="B276"/>
    </row>
    <row r="277" spans="1:2" x14ac:dyDescent="0.2">
      <c r="A277"/>
      <c r="B277"/>
    </row>
    <row r="278" spans="1:2" x14ac:dyDescent="0.2">
      <c r="A278"/>
      <c r="B278"/>
    </row>
    <row r="279" spans="1:2" x14ac:dyDescent="0.2">
      <c r="A279"/>
      <c r="B279"/>
    </row>
    <row r="280" spans="1:2" x14ac:dyDescent="0.2">
      <c r="A280"/>
      <c r="B280"/>
    </row>
    <row r="281" spans="1:2" x14ac:dyDescent="0.2">
      <c r="A281"/>
      <c r="B281"/>
    </row>
    <row r="282" spans="1:2" x14ac:dyDescent="0.2">
      <c r="A282"/>
      <c r="B282"/>
    </row>
    <row r="283" spans="1:2" x14ac:dyDescent="0.2">
      <c r="A283"/>
      <c r="B283"/>
    </row>
    <row r="284" spans="1:2" x14ac:dyDescent="0.2">
      <c r="A284"/>
      <c r="B284"/>
    </row>
    <row r="285" spans="1:2" x14ac:dyDescent="0.2">
      <c r="A285"/>
      <c r="B285"/>
    </row>
    <row r="286" spans="1:2" x14ac:dyDescent="0.2">
      <c r="A286"/>
      <c r="B286"/>
    </row>
    <row r="287" spans="1:2" x14ac:dyDescent="0.2">
      <c r="A287"/>
      <c r="B287"/>
    </row>
    <row r="288" spans="1:2" x14ac:dyDescent="0.2">
      <c r="A288"/>
      <c r="B288"/>
    </row>
    <row r="289" spans="1:2" x14ac:dyDescent="0.2">
      <c r="A289"/>
      <c r="B289"/>
    </row>
    <row r="290" spans="1:2" x14ac:dyDescent="0.2">
      <c r="A290"/>
      <c r="B290"/>
    </row>
    <row r="291" spans="1:2" x14ac:dyDescent="0.2">
      <c r="A291"/>
      <c r="B291"/>
    </row>
    <row r="292" spans="1:2" x14ac:dyDescent="0.2">
      <c r="A292"/>
      <c r="B292"/>
    </row>
    <row r="293" spans="1:2" x14ac:dyDescent="0.2">
      <c r="A293"/>
      <c r="B293"/>
    </row>
    <row r="294" spans="1:2" x14ac:dyDescent="0.2">
      <c r="A294"/>
      <c r="B294"/>
    </row>
    <row r="295" spans="1:2" x14ac:dyDescent="0.2">
      <c r="A295"/>
      <c r="B295"/>
    </row>
    <row r="296" spans="1:2" x14ac:dyDescent="0.2">
      <c r="A296"/>
      <c r="B296"/>
    </row>
    <row r="297" spans="1:2" x14ac:dyDescent="0.2">
      <c r="A297"/>
      <c r="B297"/>
    </row>
    <row r="298" spans="1:2" x14ac:dyDescent="0.2">
      <c r="A298"/>
      <c r="B298"/>
    </row>
    <row r="299" spans="1:2" x14ac:dyDescent="0.2">
      <c r="A299"/>
      <c r="B299"/>
    </row>
    <row r="300" spans="1:2" x14ac:dyDescent="0.2">
      <c r="A300"/>
      <c r="B300"/>
    </row>
    <row r="301" spans="1:2" x14ac:dyDescent="0.2">
      <c r="A301"/>
      <c r="B301"/>
    </row>
    <row r="302" spans="1:2" x14ac:dyDescent="0.2">
      <c r="A302"/>
      <c r="B302"/>
    </row>
    <row r="303" spans="1:2" x14ac:dyDescent="0.2">
      <c r="A303"/>
      <c r="B303"/>
    </row>
    <row r="304" spans="1:2" x14ac:dyDescent="0.2">
      <c r="A304"/>
      <c r="B304"/>
    </row>
    <row r="305" spans="1:2" x14ac:dyDescent="0.2">
      <c r="A305"/>
      <c r="B305"/>
    </row>
    <row r="306" spans="1:2" x14ac:dyDescent="0.2">
      <c r="A306"/>
      <c r="B306"/>
    </row>
    <row r="307" spans="1:2" x14ac:dyDescent="0.2">
      <c r="A307"/>
      <c r="B307"/>
    </row>
    <row r="308" spans="1:2" x14ac:dyDescent="0.2">
      <c r="A308"/>
      <c r="B308"/>
    </row>
    <row r="309" spans="1:2" x14ac:dyDescent="0.2">
      <c r="A309"/>
      <c r="B309"/>
    </row>
    <row r="310" spans="1:2" x14ac:dyDescent="0.2">
      <c r="A310"/>
      <c r="B310"/>
    </row>
    <row r="311" spans="1:2" x14ac:dyDescent="0.2">
      <c r="A311"/>
      <c r="B311"/>
    </row>
    <row r="312" spans="1:2" x14ac:dyDescent="0.2">
      <c r="A312"/>
      <c r="B312"/>
    </row>
    <row r="313" spans="1:2" x14ac:dyDescent="0.2">
      <c r="A313"/>
      <c r="B313"/>
    </row>
    <row r="314" spans="1:2" x14ac:dyDescent="0.2">
      <c r="A314"/>
      <c r="B314"/>
    </row>
    <row r="315" spans="1:2" x14ac:dyDescent="0.2">
      <c r="A315"/>
      <c r="B315"/>
    </row>
    <row r="316" spans="1:2" x14ac:dyDescent="0.2">
      <c r="A316"/>
      <c r="B316"/>
    </row>
    <row r="317" spans="1:2" x14ac:dyDescent="0.2">
      <c r="A317"/>
      <c r="B317"/>
    </row>
    <row r="318" spans="1:2" x14ac:dyDescent="0.2">
      <c r="A318"/>
      <c r="B318"/>
    </row>
    <row r="319" spans="1:2" x14ac:dyDescent="0.2">
      <c r="A319"/>
      <c r="B319"/>
    </row>
    <row r="320" spans="1:2" x14ac:dyDescent="0.2">
      <c r="A320"/>
      <c r="B320"/>
    </row>
    <row r="321" spans="1:2" x14ac:dyDescent="0.2">
      <c r="A321"/>
      <c r="B321"/>
    </row>
    <row r="322" spans="1:2" x14ac:dyDescent="0.2">
      <c r="A322"/>
      <c r="B322"/>
    </row>
    <row r="323" spans="1:2" x14ac:dyDescent="0.2">
      <c r="A323"/>
      <c r="B323"/>
    </row>
    <row r="324" spans="1:2" x14ac:dyDescent="0.2">
      <c r="A324"/>
      <c r="B324"/>
    </row>
    <row r="325" spans="1:2" x14ac:dyDescent="0.2">
      <c r="A325"/>
      <c r="B325"/>
    </row>
    <row r="326" spans="1:2" x14ac:dyDescent="0.2">
      <c r="A326"/>
      <c r="B326"/>
    </row>
    <row r="327" spans="1:2" x14ac:dyDescent="0.2">
      <c r="A327"/>
      <c r="B327"/>
    </row>
    <row r="328" spans="1:2" x14ac:dyDescent="0.2">
      <c r="A328"/>
      <c r="B328"/>
    </row>
    <row r="329" spans="1:2" x14ac:dyDescent="0.2">
      <c r="A329"/>
      <c r="B329"/>
    </row>
    <row r="330" spans="1:2" x14ac:dyDescent="0.2">
      <c r="A330"/>
      <c r="B330"/>
    </row>
    <row r="331" spans="1:2" x14ac:dyDescent="0.2">
      <c r="A331"/>
      <c r="B331"/>
    </row>
    <row r="332" spans="1:2" x14ac:dyDescent="0.2">
      <c r="A332"/>
      <c r="B332"/>
    </row>
    <row r="333" spans="1:2" x14ac:dyDescent="0.2">
      <c r="A333"/>
      <c r="B333"/>
    </row>
    <row r="334" spans="1:2" x14ac:dyDescent="0.2">
      <c r="A334"/>
      <c r="B334"/>
    </row>
    <row r="335" spans="1:2" x14ac:dyDescent="0.2">
      <c r="A335"/>
      <c r="B335"/>
    </row>
    <row r="336" spans="1:2" x14ac:dyDescent="0.2">
      <c r="A336"/>
      <c r="B336"/>
    </row>
    <row r="337" spans="1:2" x14ac:dyDescent="0.2">
      <c r="A337"/>
      <c r="B337"/>
    </row>
    <row r="338" spans="1:2" x14ac:dyDescent="0.2">
      <c r="A338"/>
      <c r="B338"/>
    </row>
    <row r="339" spans="1:2" x14ac:dyDescent="0.2">
      <c r="A339"/>
      <c r="B339"/>
    </row>
    <row r="340" spans="1:2" x14ac:dyDescent="0.2">
      <c r="A340"/>
      <c r="B340"/>
    </row>
    <row r="341" spans="1:2" x14ac:dyDescent="0.2">
      <c r="A341"/>
      <c r="B341"/>
    </row>
    <row r="342" spans="1:2" x14ac:dyDescent="0.2">
      <c r="A342"/>
      <c r="B342"/>
    </row>
    <row r="343" spans="1:2" x14ac:dyDescent="0.2">
      <c r="A343"/>
      <c r="B343"/>
    </row>
    <row r="344" spans="1:2" x14ac:dyDescent="0.2">
      <c r="A344"/>
      <c r="B344"/>
    </row>
    <row r="345" spans="1:2" x14ac:dyDescent="0.2">
      <c r="A345"/>
      <c r="B345"/>
    </row>
    <row r="346" spans="1:2" x14ac:dyDescent="0.2">
      <c r="A346"/>
      <c r="B346"/>
    </row>
    <row r="347" spans="1:2" x14ac:dyDescent="0.2">
      <c r="A347"/>
      <c r="B347"/>
    </row>
    <row r="348" spans="1:2" x14ac:dyDescent="0.2">
      <c r="A348"/>
      <c r="B348"/>
    </row>
    <row r="349" spans="1:2" x14ac:dyDescent="0.2">
      <c r="A349"/>
      <c r="B349"/>
    </row>
    <row r="350" spans="1:2" x14ac:dyDescent="0.2">
      <c r="A350"/>
      <c r="B350"/>
    </row>
    <row r="351" spans="1:2" x14ac:dyDescent="0.2">
      <c r="A351"/>
      <c r="B351"/>
    </row>
    <row r="352" spans="1:2" x14ac:dyDescent="0.2">
      <c r="A352"/>
      <c r="B352"/>
    </row>
    <row r="353" spans="1:2" x14ac:dyDescent="0.2">
      <c r="A353"/>
      <c r="B353"/>
    </row>
    <row r="354" spans="1:2" x14ac:dyDescent="0.2">
      <c r="A354"/>
      <c r="B354"/>
    </row>
    <row r="355" spans="1:2" x14ac:dyDescent="0.2">
      <c r="A355"/>
      <c r="B355"/>
    </row>
    <row r="356" spans="1:2" x14ac:dyDescent="0.2">
      <c r="A356"/>
      <c r="B356"/>
    </row>
    <row r="357" spans="1:2" x14ac:dyDescent="0.2">
      <c r="A357"/>
      <c r="B357"/>
    </row>
    <row r="358" spans="1:2" x14ac:dyDescent="0.2">
      <c r="A358"/>
      <c r="B358"/>
    </row>
    <row r="359" spans="1:2" x14ac:dyDescent="0.2">
      <c r="A359"/>
      <c r="B359"/>
    </row>
    <row r="360" spans="1:2" x14ac:dyDescent="0.2">
      <c r="A360"/>
      <c r="B360"/>
    </row>
    <row r="361" spans="1:2" x14ac:dyDescent="0.2">
      <c r="A361"/>
      <c r="B361"/>
    </row>
    <row r="362" spans="1:2" x14ac:dyDescent="0.2">
      <c r="A362"/>
      <c r="B362"/>
    </row>
    <row r="363" spans="1:2" x14ac:dyDescent="0.2">
      <c r="A363"/>
      <c r="B363"/>
    </row>
    <row r="364" spans="1:2" x14ac:dyDescent="0.2">
      <c r="A364"/>
      <c r="B364"/>
    </row>
    <row r="365" spans="1:2" x14ac:dyDescent="0.2">
      <c r="A365"/>
      <c r="B365"/>
    </row>
    <row r="366" spans="1:2" x14ac:dyDescent="0.2">
      <c r="A366"/>
      <c r="B366"/>
    </row>
    <row r="367" spans="1:2" x14ac:dyDescent="0.2">
      <c r="A367"/>
      <c r="B367"/>
    </row>
    <row r="368" spans="1:2" x14ac:dyDescent="0.2">
      <c r="A368"/>
      <c r="B368"/>
    </row>
    <row r="369" spans="1:2" x14ac:dyDescent="0.2">
      <c r="A369"/>
      <c r="B369"/>
    </row>
    <row r="370" spans="1:2" x14ac:dyDescent="0.2">
      <c r="A370"/>
      <c r="B370"/>
    </row>
    <row r="371" spans="1:2" x14ac:dyDescent="0.2">
      <c r="A371"/>
      <c r="B371"/>
    </row>
    <row r="372" spans="1:2" x14ac:dyDescent="0.2">
      <c r="A372"/>
      <c r="B372"/>
    </row>
    <row r="373" spans="1:2" x14ac:dyDescent="0.2">
      <c r="A373"/>
      <c r="B373"/>
    </row>
    <row r="374" spans="1:2" x14ac:dyDescent="0.2">
      <c r="A374"/>
      <c r="B374"/>
    </row>
    <row r="375" spans="1:2" x14ac:dyDescent="0.2">
      <c r="A375"/>
      <c r="B375"/>
    </row>
    <row r="376" spans="1:2" x14ac:dyDescent="0.2">
      <c r="A376"/>
      <c r="B376"/>
    </row>
    <row r="377" spans="1:2" x14ac:dyDescent="0.2">
      <c r="A377"/>
      <c r="B377"/>
    </row>
    <row r="378" spans="1:2" x14ac:dyDescent="0.2">
      <c r="A378"/>
      <c r="B378"/>
    </row>
    <row r="379" spans="1:2" x14ac:dyDescent="0.2">
      <c r="A379"/>
      <c r="B379"/>
    </row>
    <row r="380" spans="1:2" x14ac:dyDescent="0.2">
      <c r="A380"/>
      <c r="B380"/>
    </row>
    <row r="381" spans="1:2" x14ac:dyDescent="0.2">
      <c r="A381"/>
      <c r="B381"/>
    </row>
    <row r="382" spans="1:2" x14ac:dyDescent="0.2">
      <c r="A382"/>
      <c r="B382"/>
    </row>
    <row r="383" spans="1:2" x14ac:dyDescent="0.2">
      <c r="A383"/>
      <c r="B383"/>
    </row>
    <row r="384" spans="1:2" x14ac:dyDescent="0.2">
      <c r="A384"/>
      <c r="B384"/>
    </row>
    <row r="385" spans="1:2" x14ac:dyDescent="0.2">
      <c r="A385"/>
      <c r="B385"/>
    </row>
    <row r="386" spans="1:2" x14ac:dyDescent="0.2">
      <c r="A386"/>
      <c r="B386"/>
    </row>
    <row r="387" spans="1:2" x14ac:dyDescent="0.2">
      <c r="A387"/>
      <c r="B387"/>
    </row>
    <row r="388" spans="1:2" x14ac:dyDescent="0.2">
      <c r="A388"/>
      <c r="B388"/>
    </row>
    <row r="389" spans="1:2" x14ac:dyDescent="0.2">
      <c r="A389"/>
      <c r="B389"/>
    </row>
    <row r="390" spans="1:2" x14ac:dyDescent="0.2">
      <c r="A390"/>
      <c r="B390"/>
    </row>
    <row r="391" spans="1:2" x14ac:dyDescent="0.2">
      <c r="A391"/>
      <c r="B391"/>
    </row>
    <row r="392" spans="1:2" x14ac:dyDescent="0.2">
      <c r="A392"/>
      <c r="B392"/>
    </row>
    <row r="393" spans="1:2" x14ac:dyDescent="0.2">
      <c r="A393"/>
      <c r="B393"/>
    </row>
    <row r="394" spans="1:2" x14ac:dyDescent="0.2">
      <c r="A394"/>
      <c r="B394"/>
    </row>
    <row r="395" spans="1:2" x14ac:dyDescent="0.2">
      <c r="A395"/>
      <c r="B395"/>
    </row>
    <row r="396" spans="1:2" x14ac:dyDescent="0.2">
      <c r="A396"/>
      <c r="B396"/>
    </row>
    <row r="397" spans="1:2" x14ac:dyDescent="0.2">
      <c r="A397"/>
      <c r="B397"/>
    </row>
    <row r="398" spans="1:2" x14ac:dyDescent="0.2">
      <c r="A398"/>
      <c r="B398"/>
    </row>
    <row r="399" spans="1:2" x14ac:dyDescent="0.2">
      <c r="A399"/>
      <c r="B399"/>
    </row>
    <row r="400" spans="1:2" x14ac:dyDescent="0.2">
      <c r="A400"/>
      <c r="B400"/>
    </row>
    <row r="401" spans="1:2" x14ac:dyDescent="0.2">
      <c r="A401"/>
      <c r="B401"/>
    </row>
    <row r="402" spans="1:2" x14ac:dyDescent="0.2">
      <c r="A402"/>
      <c r="B402"/>
    </row>
    <row r="403" spans="1:2" x14ac:dyDescent="0.2">
      <c r="A403"/>
      <c r="B403"/>
    </row>
    <row r="404" spans="1:2" x14ac:dyDescent="0.2">
      <c r="A404"/>
      <c r="B404"/>
    </row>
    <row r="405" spans="1:2" x14ac:dyDescent="0.2">
      <c r="A405"/>
      <c r="B405"/>
    </row>
    <row r="406" spans="1:2" x14ac:dyDescent="0.2">
      <c r="A406"/>
      <c r="B406"/>
    </row>
    <row r="407" spans="1:2" x14ac:dyDescent="0.2">
      <c r="A407"/>
      <c r="B407"/>
    </row>
    <row r="408" spans="1:2" x14ac:dyDescent="0.2">
      <c r="A408"/>
      <c r="B408"/>
    </row>
    <row r="409" spans="1:2" x14ac:dyDescent="0.2">
      <c r="A409"/>
      <c r="B409"/>
    </row>
    <row r="410" spans="1:2" x14ac:dyDescent="0.2">
      <c r="A410"/>
      <c r="B410"/>
    </row>
    <row r="411" spans="1:2" x14ac:dyDescent="0.2">
      <c r="A411"/>
      <c r="B411"/>
    </row>
    <row r="412" spans="1:2" x14ac:dyDescent="0.2">
      <c r="A412"/>
      <c r="B412"/>
    </row>
    <row r="413" spans="1:2" x14ac:dyDescent="0.2">
      <c r="A413"/>
      <c r="B413"/>
    </row>
    <row r="414" spans="1:2" x14ac:dyDescent="0.2">
      <c r="A414"/>
      <c r="B414"/>
    </row>
    <row r="415" spans="1:2" x14ac:dyDescent="0.2">
      <c r="A415"/>
      <c r="B415"/>
    </row>
    <row r="416" spans="1:2" x14ac:dyDescent="0.2">
      <c r="A416"/>
      <c r="B416"/>
    </row>
    <row r="417" spans="1:2" x14ac:dyDescent="0.2">
      <c r="A417"/>
      <c r="B417"/>
    </row>
    <row r="418" spans="1:2" x14ac:dyDescent="0.2">
      <c r="A418"/>
      <c r="B418"/>
    </row>
    <row r="419" spans="1:2" x14ac:dyDescent="0.2">
      <c r="A419"/>
      <c r="B419"/>
    </row>
    <row r="420" spans="1:2" x14ac:dyDescent="0.2">
      <c r="A420"/>
      <c r="B420"/>
    </row>
    <row r="421" spans="1:2" x14ac:dyDescent="0.2">
      <c r="A421"/>
      <c r="B421"/>
    </row>
    <row r="422" spans="1:2" x14ac:dyDescent="0.2">
      <c r="A422"/>
      <c r="B422"/>
    </row>
    <row r="423" spans="1:2" x14ac:dyDescent="0.2">
      <c r="A423"/>
      <c r="B423"/>
    </row>
    <row r="424" spans="1:2" x14ac:dyDescent="0.2">
      <c r="A424"/>
      <c r="B424"/>
    </row>
    <row r="425" spans="1:2" x14ac:dyDescent="0.2">
      <c r="A425"/>
      <c r="B425"/>
    </row>
    <row r="426" spans="1:2" x14ac:dyDescent="0.2">
      <c r="A426"/>
      <c r="B426"/>
    </row>
    <row r="427" spans="1:2" x14ac:dyDescent="0.2">
      <c r="A427"/>
      <c r="B427"/>
    </row>
    <row r="428" spans="1:2" x14ac:dyDescent="0.2">
      <c r="A428"/>
      <c r="B428"/>
    </row>
    <row r="429" spans="1:2" x14ac:dyDescent="0.2">
      <c r="A429"/>
      <c r="B429"/>
    </row>
    <row r="430" spans="1:2" x14ac:dyDescent="0.2">
      <c r="A430"/>
      <c r="B430"/>
    </row>
    <row r="431" spans="1:2" x14ac:dyDescent="0.2">
      <c r="A431"/>
      <c r="B431"/>
    </row>
    <row r="432" spans="1:2" x14ac:dyDescent="0.2">
      <c r="A432"/>
      <c r="B432"/>
    </row>
    <row r="433" spans="1:2" x14ac:dyDescent="0.2">
      <c r="A433"/>
      <c r="B433"/>
    </row>
    <row r="434" spans="1:2" x14ac:dyDescent="0.2">
      <c r="A434"/>
      <c r="B434"/>
    </row>
    <row r="435" spans="1:2" x14ac:dyDescent="0.2">
      <c r="A435"/>
      <c r="B435"/>
    </row>
    <row r="436" spans="1:2" x14ac:dyDescent="0.2">
      <c r="A436"/>
      <c r="B436"/>
    </row>
    <row r="437" spans="1:2" x14ac:dyDescent="0.2">
      <c r="A437"/>
      <c r="B437"/>
    </row>
    <row r="438" spans="1:2" x14ac:dyDescent="0.2">
      <c r="A438"/>
      <c r="B438"/>
    </row>
    <row r="439" spans="1:2" x14ac:dyDescent="0.2">
      <c r="A439"/>
      <c r="B439"/>
    </row>
    <row r="440" spans="1:2" x14ac:dyDescent="0.2">
      <c r="A440"/>
      <c r="B440"/>
    </row>
    <row r="441" spans="1:2" x14ac:dyDescent="0.2">
      <c r="A441"/>
      <c r="B441"/>
    </row>
    <row r="442" spans="1:2" x14ac:dyDescent="0.2">
      <c r="A442"/>
      <c r="B442"/>
    </row>
    <row r="443" spans="1:2" x14ac:dyDescent="0.2">
      <c r="A443"/>
      <c r="B443"/>
    </row>
    <row r="444" spans="1:2" x14ac:dyDescent="0.2">
      <c r="A444"/>
      <c r="B444"/>
    </row>
    <row r="445" spans="1:2" x14ac:dyDescent="0.2">
      <c r="A445"/>
      <c r="B445"/>
    </row>
    <row r="446" spans="1:2" x14ac:dyDescent="0.2">
      <c r="A446"/>
      <c r="B446"/>
    </row>
    <row r="447" spans="1:2" x14ac:dyDescent="0.2">
      <c r="A447"/>
      <c r="B447"/>
    </row>
    <row r="448" spans="1:2" x14ac:dyDescent="0.2">
      <c r="A448"/>
      <c r="B448"/>
    </row>
    <row r="449" spans="1:2" x14ac:dyDescent="0.2">
      <c r="A449"/>
      <c r="B449"/>
    </row>
    <row r="450" spans="1:2" x14ac:dyDescent="0.2">
      <c r="A450"/>
      <c r="B450"/>
    </row>
    <row r="451" spans="1:2" x14ac:dyDescent="0.2">
      <c r="A451"/>
      <c r="B451"/>
    </row>
    <row r="452" spans="1:2" x14ac:dyDescent="0.2">
      <c r="A452"/>
      <c r="B452"/>
    </row>
    <row r="453" spans="1:2" x14ac:dyDescent="0.2">
      <c r="A453"/>
      <c r="B453"/>
    </row>
    <row r="454" spans="1:2" x14ac:dyDescent="0.2">
      <c r="A454"/>
      <c r="B454"/>
    </row>
    <row r="455" spans="1:2" x14ac:dyDescent="0.2">
      <c r="A455"/>
      <c r="B455"/>
    </row>
    <row r="456" spans="1:2" x14ac:dyDescent="0.2">
      <c r="A456"/>
      <c r="B456"/>
    </row>
    <row r="457" spans="1:2" x14ac:dyDescent="0.2">
      <c r="A457"/>
      <c r="B457"/>
    </row>
    <row r="458" spans="1:2" x14ac:dyDescent="0.2">
      <c r="A458"/>
      <c r="B458"/>
    </row>
    <row r="459" spans="1:2" x14ac:dyDescent="0.2">
      <c r="A459"/>
      <c r="B459"/>
    </row>
    <row r="460" spans="1:2" x14ac:dyDescent="0.2">
      <c r="A460"/>
      <c r="B460"/>
    </row>
    <row r="461" spans="1:2" x14ac:dyDescent="0.2">
      <c r="A461"/>
      <c r="B461"/>
    </row>
    <row r="462" spans="1:2" x14ac:dyDescent="0.2">
      <c r="A462"/>
      <c r="B462"/>
    </row>
    <row r="463" spans="1:2" x14ac:dyDescent="0.2">
      <c r="A463"/>
      <c r="B463"/>
    </row>
    <row r="464" spans="1:2" x14ac:dyDescent="0.2">
      <c r="A464"/>
      <c r="B464"/>
    </row>
    <row r="465" spans="1:2" x14ac:dyDescent="0.2">
      <c r="A465"/>
      <c r="B465"/>
    </row>
    <row r="466" spans="1:2" x14ac:dyDescent="0.2">
      <c r="A466"/>
      <c r="B466"/>
    </row>
    <row r="467" spans="1:2" x14ac:dyDescent="0.2">
      <c r="A467"/>
      <c r="B467"/>
    </row>
    <row r="468" spans="1:2" x14ac:dyDescent="0.2">
      <c r="A468"/>
      <c r="B468"/>
    </row>
    <row r="469" spans="1:2" x14ac:dyDescent="0.2">
      <c r="A469"/>
      <c r="B469"/>
    </row>
    <row r="470" spans="1:2" x14ac:dyDescent="0.2">
      <c r="A470"/>
      <c r="B470"/>
    </row>
    <row r="471" spans="1:2" x14ac:dyDescent="0.2">
      <c r="A471"/>
      <c r="B471"/>
    </row>
    <row r="472" spans="1:2" x14ac:dyDescent="0.2">
      <c r="A472"/>
      <c r="B472"/>
    </row>
    <row r="473" spans="1:2" x14ac:dyDescent="0.2">
      <c r="A473"/>
      <c r="B473"/>
    </row>
    <row r="474" spans="1:2" x14ac:dyDescent="0.2">
      <c r="A474"/>
      <c r="B474"/>
    </row>
    <row r="475" spans="1:2" x14ac:dyDescent="0.2">
      <c r="A475"/>
      <c r="B475"/>
    </row>
    <row r="476" spans="1:2" x14ac:dyDescent="0.2">
      <c r="A476"/>
      <c r="B476"/>
    </row>
    <row r="477" spans="1:2" x14ac:dyDescent="0.2">
      <c r="A477"/>
      <c r="B477"/>
    </row>
    <row r="478" spans="1:2" x14ac:dyDescent="0.2">
      <c r="A478"/>
      <c r="B478"/>
    </row>
    <row r="479" spans="1:2" x14ac:dyDescent="0.2">
      <c r="A479"/>
      <c r="B479"/>
    </row>
    <row r="480" spans="1:2" x14ac:dyDescent="0.2">
      <c r="A480"/>
      <c r="B480"/>
    </row>
    <row r="481" spans="1:2" x14ac:dyDescent="0.2">
      <c r="A481"/>
      <c r="B481"/>
    </row>
    <row r="482" spans="1:2" x14ac:dyDescent="0.2">
      <c r="A482"/>
      <c r="B482"/>
    </row>
    <row r="483" spans="1:2" x14ac:dyDescent="0.2">
      <c r="A483"/>
      <c r="B483"/>
    </row>
    <row r="484" spans="1:2" x14ac:dyDescent="0.2">
      <c r="A484"/>
      <c r="B484"/>
    </row>
    <row r="485" spans="1:2" x14ac:dyDescent="0.2">
      <c r="A485"/>
      <c r="B485"/>
    </row>
    <row r="486" spans="1:2" x14ac:dyDescent="0.2">
      <c r="A486"/>
      <c r="B486"/>
    </row>
    <row r="487" spans="1:2" x14ac:dyDescent="0.2">
      <c r="A487"/>
      <c r="B487"/>
    </row>
    <row r="488" spans="1:2" x14ac:dyDescent="0.2">
      <c r="A488"/>
      <c r="B488"/>
    </row>
    <row r="489" spans="1:2" x14ac:dyDescent="0.2">
      <c r="A489"/>
      <c r="B489"/>
    </row>
    <row r="490" spans="1:2" x14ac:dyDescent="0.2">
      <c r="A490"/>
      <c r="B490"/>
    </row>
    <row r="491" spans="1:2" x14ac:dyDescent="0.2">
      <c r="A491"/>
      <c r="B491"/>
    </row>
    <row r="492" spans="1:2" x14ac:dyDescent="0.2">
      <c r="A492"/>
      <c r="B492"/>
    </row>
    <row r="493" spans="1:2" x14ac:dyDescent="0.2">
      <c r="A493"/>
      <c r="B493"/>
    </row>
    <row r="494" spans="1:2" x14ac:dyDescent="0.2">
      <c r="A494"/>
      <c r="B494"/>
    </row>
    <row r="495" spans="1:2" x14ac:dyDescent="0.2">
      <c r="A495"/>
      <c r="B495"/>
    </row>
    <row r="496" spans="1:2" x14ac:dyDescent="0.2">
      <c r="A496"/>
      <c r="B496"/>
    </row>
    <row r="497" spans="1:2" x14ac:dyDescent="0.2">
      <c r="A497"/>
      <c r="B497"/>
    </row>
    <row r="498" spans="1:2" x14ac:dyDescent="0.2">
      <c r="A498"/>
      <c r="B498"/>
    </row>
    <row r="499" spans="1:2" x14ac:dyDescent="0.2">
      <c r="A499"/>
      <c r="B499"/>
    </row>
    <row r="500" spans="1:2" x14ac:dyDescent="0.2">
      <c r="A500"/>
      <c r="B500"/>
    </row>
    <row r="501" spans="1:2" x14ac:dyDescent="0.2">
      <c r="A501"/>
      <c r="B501"/>
    </row>
    <row r="502" spans="1:2" x14ac:dyDescent="0.2">
      <c r="A502"/>
      <c r="B502"/>
    </row>
    <row r="503" spans="1:2" x14ac:dyDescent="0.2">
      <c r="A503"/>
      <c r="B503"/>
    </row>
    <row r="504" spans="1:2" x14ac:dyDescent="0.2">
      <c r="A504"/>
      <c r="B504"/>
    </row>
    <row r="505" spans="1:2" x14ac:dyDescent="0.2">
      <c r="A505"/>
      <c r="B505"/>
    </row>
    <row r="506" spans="1:2" x14ac:dyDescent="0.2">
      <c r="A506"/>
      <c r="B506"/>
    </row>
    <row r="507" spans="1:2" x14ac:dyDescent="0.2">
      <c r="A507"/>
      <c r="B507"/>
    </row>
    <row r="508" spans="1:2" x14ac:dyDescent="0.2">
      <c r="A508"/>
      <c r="B508"/>
    </row>
    <row r="509" spans="1:2" x14ac:dyDescent="0.2">
      <c r="A509"/>
      <c r="B509"/>
    </row>
    <row r="510" spans="1:2" x14ac:dyDescent="0.2">
      <c r="A510"/>
      <c r="B510"/>
    </row>
    <row r="511" spans="1:2" x14ac:dyDescent="0.2">
      <c r="A511"/>
      <c r="B511"/>
    </row>
    <row r="512" spans="1:2" x14ac:dyDescent="0.2">
      <c r="A512"/>
      <c r="B512"/>
    </row>
    <row r="513" spans="1:2" x14ac:dyDescent="0.2">
      <c r="A513"/>
      <c r="B513"/>
    </row>
    <row r="514" spans="1:2" x14ac:dyDescent="0.2">
      <c r="A514"/>
      <c r="B514"/>
    </row>
    <row r="515" spans="1:2" x14ac:dyDescent="0.2">
      <c r="A515"/>
      <c r="B515"/>
    </row>
    <row r="516" spans="1:2" x14ac:dyDescent="0.2">
      <c r="A516"/>
      <c r="B516"/>
    </row>
    <row r="517" spans="1:2" x14ac:dyDescent="0.2">
      <c r="A517"/>
      <c r="B517"/>
    </row>
    <row r="518" spans="1:2" x14ac:dyDescent="0.2">
      <c r="A518"/>
      <c r="B518"/>
    </row>
    <row r="519" spans="1:2" x14ac:dyDescent="0.2">
      <c r="A519"/>
      <c r="B519"/>
    </row>
    <row r="520" spans="1:2" x14ac:dyDescent="0.2">
      <c r="A520"/>
      <c r="B520"/>
    </row>
    <row r="521" spans="1:2" x14ac:dyDescent="0.2">
      <c r="A521"/>
      <c r="B521"/>
    </row>
    <row r="522" spans="1:2" x14ac:dyDescent="0.2">
      <c r="A522"/>
      <c r="B522"/>
    </row>
    <row r="523" spans="1:2" x14ac:dyDescent="0.2">
      <c r="A523"/>
      <c r="B523"/>
    </row>
    <row r="524" spans="1:2" x14ac:dyDescent="0.2">
      <c r="A524"/>
      <c r="B524"/>
    </row>
    <row r="525" spans="1:2" x14ac:dyDescent="0.2">
      <c r="A525"/>
      <c r="B525"/>
    </row>
    <row r="526" spans="1:2" x14ac:dyDescent="0.2">
      <c r="A526"/>
      <c r="B526"/>
    </row>
    <row r="527" spans="1:2" x14ac:dyDescent="0.2">
      <c r="A527"/>
      <c r="B527"/>
    </row>
    <row r="528" spans="1:2" x14ac:dyDescent="0.2">
      <c r="A528"/>
      <c r="B528"/>
    </row>
    <row r="529" spans="1:2" x14ac:dyDescent="0.2">
      <c r="A529"/>
      <c r="B529"/>
    </row>
    <row r="530" spans="1:2" x14ac:dyDescent="0.2">
      <c r="A530"/>
      <c r="B530"/>
    </row>
    <row r="531" spans="1:2" x14ac:dyDescent="0.2">
      <c r="A531"/>
      <c r="B531"/>
    </row>
    <row r="532" spans="1:2" x14ac:dyDescent="0.2">
      <c r="A532"/>
      <c r="B532"/>
    </row>
    <row r="533" spans="1:2" x14ac:dyDescent="0.2">
      <c r="A533"/>
      <c r="B533"/>
    </row>
    <row r="534" spans="1:2" x14ac:dyDescent="0.2">
      <c r="A534"/>
      <c r="B534"/>
    </row>
    <row r="535" spans="1:2" x14ac:dyDescent="0.2">
      <c r="A535"/>
      <c r="B535"/>
    </row>
    <row r="536" spans="1:2" x14ac:dyDescent="0.2">
      <c r="A536"/>
      <c r="B536"/>
    </row>
    <row r="537" spans="1:2" x14ac:dyDescent="0.2">
      <c r="A537"/>
      <c r="B537"/>
    </row>
    <row r="538" spans="1:2" x14ac:dyDescent="0.2">
      <c r="A538"/>
      <c r="B538"/>
    </row>
    <row r="539" spans="1:2" x14ac:dyDescent="0.2">
      <c r="A539"/>
      <c r="B539"/>
    </row>
    <row r="540" spans="1:2" x14ac:dyDescent="0.2">
      <c r="A540"/>
      <c r="B540"/>
    </row>
    <row r="541" spans="1:2" x14ac:dyDescent="0.2">
      <c r="A541"/>
      <c r="B541"/>
    </row>
    <row r="542" spans="1:2" x14ac:dyDescent="0.2">
      <c r="A542"/>
      <c r="B542"/>
    </row>
    <row r="543" spans="1:2" x14ac:dyDescent="0.2">
      <c r="A543"/>
      <c r="B543"/>
    </row>
    <row r="544" spans="1:2" x14ac:dyDescent="0.2">
      <c r="A544"/>
      <c r="B544"/>
    </row>
    <row r="545" spans="1:2" x14ac:dyDescent="0.2">
      <c r="A545"/>
      <c r="B545"/>
    </row>
    <row r="546" spans="1:2" x14ac:dyDescent="0.2">
      <c r="A546"/>
      <c r="B546"/>
    </row>
    <row r="547" spans="1:2" x14ac:dyDescent="0.2">
      <c r="A547"/>
      <c r="B547"/>
    </row>
    <row r="548" spans="1:2" x14ac:dyDescent="0.2">
      <c r="A548"/>
      <c r="B548"/>
    </row>
    <row r="549" spans="1:2" x14ac:dyDescent="0.2">
      <c r="A549"/>
      <c r="B549"/>
    </row>
    <row r="550" spans="1:2" x14ac:dyDescent="0.2">
      <c r="A550"/>
      <c r="B550"/>
    </row>
    <row r="551" spans="1:2" x14ac:dyDescent="0.2">
      <c r="A551"/>
      <c r="B551"/>
    </row>
    <row r="552" spans="1:2" x14ac:dyDescent="0.2">
      <c r="A552"/>
      <c r="B552"/>
    </row>
    <row r="553" spans="1:2" x14ac:dyDescent="0.2">
      <c r="A553"/>
      <c r="B553"/>
    </row>
    <row r="554" spans="1:2" x14ac:dyDescent="0.2">
      <c r="A554"/>
      <c r="B554"/>
    </row>
    <row r="555" spans="1:2" x14ac:dyDescent="0.2">
      <c r="A555"/>
      <c r="B555"/>
    </row>
    <row r="556" spans="1:2" x14ac:dyDescent="0.2">
      <c r="A556"/>
      <c r="B556"/>
    </row>
    <row r="557" spans="1:2" x14ac:dyDescent="0.2">
      <c r="A557"/>
      <c r="B557"/>
    </row>
    <row r="558" spans="1:2" x14ac:dyDescent="0.2">
      <c r="A558"/>
      <c r="B558"/>
    </row>
    <row r="559" spans="1:2" x14ac:dyDescent="0.2">
      <c r="A559"/>
      <c r="B559"/>
    </row>
    <row r="560" spans="1:2" x14ac:dyDescent="0.2">
      <c r="A560"/>
      <c r="B560"/>
    </row>
    <row r="561" spans="1:2" x14ac:dyDescent="0.2">
      <c r="A561"/>
      <c r="B561"/>
    </row>
    <row r="562" spans="1:2" x14ac:dyDescent="0.2">
      <c r="A562"/>
      <c r="B562"/>
    </row>
    <row r="563" spans="1:2" x14ac:dyDescent="0.2">
      <c r="A563"/>
      <c r="B563"/>
    </row>
    <row r="564" spans="1:2" x14ac:dyDescent="0.2">
      <c r="A564"/>
      <c r="B564"/>
    </row>
    <row r="565" spans="1:2" x14ac:dyDescent="0.2">
      <c r="A565"/>
      <c r="B565"/>
    </row>
    <row r="566" spans="1:2" x14ac:dyDescent="0.2">
      <c r="A566"/>
      <c r="B566"/>
    </row>
    <row r="567" spans="1:2" x14ac:dyDescent="0.2">
      <c r="A567"/>
      <c r="B567"/>
    </row>
    <row r="568" spans="1:2" x14ac:dyDescent="0.2">
      <c r="A568"/>
      <c r="B568"/>
    </row>
    <row r="569" spans="1:2" x14ac:dyDescent="0.2">
      <c r="A569"/>
      <c r="B569"/>
    </row>
    <row r="570" spans="1:2" x14ac:dyDescent="0.2">
      <c r="A570"/>
      <c r="B570"/>
    </row>
    <row r="571" spans="1:2" x14ac:dyDescent="0.2">
      <c r="A571"/>
      <c r="B571"/>
    </row>
    <row r="572" spans="1:2" x14ac:dyDescent="0.2">
      <c r="A572"/>
      <c r="B572"/>
    </row>
    <row r="573" spans="1:2" x14ac:dyDescent="0.2">
      <c r="A573"/>
      <c r="B573"/>
    </row>
    <row r="574" spans="1:2" x14ac:dyDescent="0.2">
      <c r="A574"/>
      <c r="B574"/>
    </row>
    <row r="575" spans="1:2" x14ac:dyDescent="0.2">
      <c r="A575"/>
      <c r="B575"/>
    </row>
    <row r="576" spans="1:2" x14ac:dyDescent="0.2">
      <c r="A576"/>
      <c r="B576"/>
    </row>
    <row r="577" spans="1:2" x14ac:dyDescent="0.2">
      <c r="A577"/>
      <c r="B577"/>
    </row>
    <row r="578" spans="1:2" x14ac:dyDescent="0.2">
      <c r="A578"/>
      <c r="B578"/>
    </row>
    <row r="579" spans="1:2" x14ac:dyDescent="0.2">
      <c r="A579"/>
      <c r="B579"/>
    </row>
    <row r="580" spans="1:2" x14ac:dyDescent="0.2">
      <c r="A580"/>
      <c r="B580"/>
    </row>
    <row r="581" spans="1:2" x14ac:dyDescent="0.2">
      <c r="A581"/>
      <c r="B581"/>
    </row>
    <row r="582" spans="1:2" x14ac:dyDescent="0.2">
      <c r="A582"/>
      <c r="B582"/>
    </row>
    <row r="583" spans="1:2" x14ac:dyDescent="0.2">
      <c r="A583"/>
      <c r="B583"/>
    </row>
    <row r="584" spans="1:2" x14ac:dyDescent="0.2">
      <c r="A584"/>
      <c r="B584"/>
    </row>
    <row r="585" spans="1:2" x14ac:dyDescent="0.2">
      <c r="A585"/>
      <c r="B585"/>
    </row>
    <row r="586" spans="1:2" x14ac:dyDescent="0.2">
      <c r="A586"/>
      <c r="B586"/>
    </row>
    <row r="587" spans="1:2" x14ac:dyDescent="0.2">
      <c r="A587"/>
      <c r="B587"/>
    </row>
    <row r="588" spans="1:2" x14ac:dyDescent="0.2">
      <c r="A588"/>
      <c r="B588"/>
    </row>
    <row r="589" spans="1:2" x14ac:dyDescent="0.2">
      <c r="A589"/>
      <c r="B589"/>
    </row>
    <row r="590" spans="1:2" x14ac:dyDescent="0.2">
      <c r="A590"/>
      <c r="B590"/>
    </row>
    <row r="591" spans="1:2" x14ac:dyDescent="0.2">
      <c r="A591"/>
      <c r="B591"/>
    </row>
    <row r="592" spans="1:2" x14ac:dyDescent="0.2">
      <c r="A592"/>
      <c r="B592"/>
    </row>
    <row r="593" spans="1:2" x14ac:dyDescent="0.2">
      <c r="A593"/>
      <c r="B593"/>
    </row>
    <row r="594" spans="1:2" x14ac:dyDescent="0.2">
      <c r="A594"/>
      <c r="B594"/>
    </row>
    <row r="595" spans="1:2" x14ac:dyDescent="0.2">
      <c r="A595"/>
      <c r="B595"/>
    </row>
    <row r="596" spans="1:2" x14ac:dyDescent="0.2">
      <c r="A596"/>
      <c r="B596"/>
    </row>
    <row r="597" spans="1:2" x14ac:dyDescent="0.2">
      <c r="A597"/>
      <c r="B597"/>
    </row>
    <row r="598" spans="1:2" x14ac:dyDescent="0.2">
      <c r="A598"/>
      <c r="B598"/>
    </row>
    <row r="599" spans="1:2" x14ac:dyDescent="0.2">
      <c r="A599"/>
      <c r="B599"/>
    </row>
    <row r="600" spans="1:2" x14ac:dyDescent="0.2">
      <c r="A600"/>
      <c r="B600"/>
    </row>
    <row r="601" spans="1:2" x14ac:dyDescent="0.2">
      <c r="A601"/>
      <c r="B601"/>
    </row>
    <row r="602" spans="1:2" x14ac:dyDescent="0.2">
      <c r="A602"/>
      <c r="B602"/>
    </row>
    <row r="603" spans="1:2" x14ac:dyDescent="0.2">
      <c r="A603"/>
      <c r="B603"/>
    </row>
    <row r="604" spans="1:2" x14ac:dyDescent="0.2">
      <c r="A604"/>
      <c r="B604"/>
    </row>
    <row r="605" spans="1:2" x14ac:dyDescent="0.2">
      <c r="A605"/>
      <c r="B605"/>
    </row>
    <row r="606" spans="1:2" x14ac:dyDescent="0.2">
      <c r="A606"/>
      <c r="B606"/>
    </row>
    <row r="607" spans="1:2" x14ac:dyDescent="0.2">
      <c r="A607"/>
      <c r="B607"/>
    </row>
    <row r="608" spans="1:2" x14ac:dyDescent="0.2">
      <c r="A608"/>
      <c r="B608"/>
    </row>
    <row r="609" spans="1:2" x14ac:dyDescent="0.2">
      <c r="A609"/>
      <c r="B609"/>
    </row>
    <row r="610" spans="1:2" x14ac:dyDescent="0.2">
      <c r="A610"/>
      <c r="B610"/>
    </row>
    <row r="611" spans="1:2" x14ac:dyDescent="0.2">
      <c r="A611"/>
      <c r="B611"/>
    </row>
    <row r="612" spans="1:2" x14ac:dyDescent="0.2">
      <c r="A612"/>
      <c r="B612"/>
    </row>
    <row r="613" spans="1:2" x14ac:dyDescent="0.2">
      <c r="A613"/>
      <c r="B613"/>
    </row>
    <row r="614" spans="1:2" x14ac:dyDescent="0.2">
      <c r="A614"/>
      <c r="B614"/>
    </row>
    <row r="615" spans="1:2" x14ac:dyDescent="0.2">
      <c r="A615"/>
      <c r="B615"/>
    </row>
    <row r="616" spans="1:2" x14ac:dyDescent="0.2">
      <c r="A616"/>
      <c r="B616"/>
    </row>
    <row r="617" spans="1:2" x14ac:dyDescent="0.2">
      <c r="A617"/>
      <c r="B617"/>
    </row>
    <row r="618" spans="1:2" x14ac:dyDescent="0.2">
      <c r="A618"/>
      <c r="B618"/>
    </row>
    <row r="619" spans="1:2" x14ac:dyDescent="0.2">
      <c r="A619"/>
      <c r="B619"/>
    </row>
    <row r="620" spans="1:2" x14ac:dyDescent="0.2">
      <c r="A620"/>
      <c r="B620"/>
    </row>
    <row r="621" spans="1:2" x14ac:dyDescent="0.2">
      <c r="A621"/>
      <c r="B621"/>
    </row>
    <row r="622" spans="1:2" x14ac:dyDescent="0.2">
      <c r="A622"/>
      <c r="B622"/>
    </row>
    <row r="623" spans="1:2" x14ac:dyDescent="0.2">
      <c r="A623"/>
      <c r="B623"/>
    </row>
    <row r="624" spans="1:2" x14ac:dyDescent="0.2">
      <c r="A624"/>
      <c r="B624"/>
    </row>
    <row r="625" spans="1:2" x14ac:dyDescent="0.2">
      <c r="A625"/>
      <c r="B625"/>
    </row>
    <row r="626" spans="1:2" x14ac:dyDescent="0.2">
      <c r="A626"/>
      <c r="B626"/>
    </row>
    <row r="627" spans="1:2" x14ac:dyDescent="0.2">
      <c r="A627"/>
      <c r="B627"/>
    </row>
    <row r="628" spans="1:2" x14ac:dyDescent="0.2">
      <c r="A628"/>
      <c r="B628"/>
    </row>
    <row r="629" spans="1:2" x14ac:dyDescent="0.2">
      <c r="A629"/>
      <c r="B629"/>
    </row>
    <row r="630" spans="1:2" x14ac:dyDescent="0.2">
      <c r="A630"/>
      <c r="B630"/>
    </row>
    <row r="631" spans="1:2" x14ac:dyDescent="0.2">
      <c r="A631"/>
      <c r="B631"/>
    </row>
    <row r="632" spans="1:2" x14ac:dyDescent="0.2">
      <c r="A632"/>
      <c r="B632"/>
    </row>
    <row r="633" spans="1:2" x14ac:dyDescent="0.2">
      <c r="A633"/>
      <c r="B633"/>
    </row>
    <row r="634" spans="1:2" x14ac:dyDescent="0.2">
      <c r="A634"/>
      <c r="B634"/>
    </row>
    <row r="635" spans="1:2" x14ac:dyDescent="0.2">
      <c r="A635"/>
      <c r="B635"/>
    </row>
    <row r="636" spans="1:2" x14ac:dyDescent="0.2">
      <c r="A636"/>
      <c r="B636"/>
    </row>
    <row r="637" spans="1:2" x14ac:dyDescent="0.2">
      <c r="A637"/>
      <c r="B637"/>
    </row>
    <row r="638" spans="1:2" x14ac:dyDescent="0.2">
      <c r="A638"/>
      <c r="B638"/>
    </row>
    <row r="639" spans="1:2" x14ac:dyDescent="0.2">
      <c r="A639"/>
      <c r="B639"/>
    </row>
    <row r="640" spans="1:2" x14ac:dyDescent="0.2">
      <c r="A640"/>
      <c r="B640"/>
    </row>
    <row r="641" spans="1:2" x14ac:dyDescent="0.2">
      <c r="A641"/>
      <c r="B641"/>
    </row>
    <row r="642" spans="1:2" x14ac:dyDescent="0.2">
      <c r="A642"/>
      <c r="B642"/>
    </row>
    <row r="643" spans="1:2" x14ac:dyDescent="0.2">
      <c r="A643"/>
      <c r="B643"/>
    </row>
    <row r="644" spans="1:2" x14ac:dyDescent="0.2">
      <c r="A644"/>
      <c r="B644"/>
    </row>
    <row r="645" spans="1:2" x14ac:dyDescent="0.2">
      <c r="A645"/>
      <c r="B645"/>
    </row>
    <row r="646" spans="1:2" x14ac:dyDescent="0.2">
      <c r="A646"/>
      <c r="B646"/>
    </row>
    <row r="647" spans="1:2" x14ac:dyDescent="0.2">
      <c r="A647"/>
      <c r="B647"/>
    </row>
    <row r="648" spans="1:2" x14ac:dyDescent="0.2">
      <c r="A648"/>
      <c r="B648"/>
    </row>
    <row r="649" spans="1:2" x14ac:dyDescent="0.2">
      <c r="A649"/>
      <c r="B649"/>
    </row>
    <row r="650" spans="1:2" x14ac:dyDescent="0.2">
      <c r="A650"/>
      <c r="B650"/>
    </row>
    <row r="651" spans="1:2" x14ac:dyDescent="0.2">
      <c r="A651"/>
      <c r="B651"/>
    </row>
    <row r="652" spans="1:2" x14ac:dyDescent="0.2">
      <c r="A652"/>
      <c r="B652"/>
    </row>
    <row r="653" spans="1:2" x14ac:dyDescent="0.2">
      <c r="A653"/>
      <c r="B653"/>
    </row>
    <row r="654" spans="1:2" x14ac:dyDescent="0.2">
      <c r="A654"/>
      <c r="B654"/>
    </row>
    <row r="655" spans="1:2" x14ac:dyDescent="0.2">
      <c r="A655"/>
      <c r="B655"/>
    </row>
    <row r="656" spans="1:2" x14ac:dyDescent="0.2">
      <c r="A656"/>
      <c r="B656"/>
    </row>
    <row r="657" spans="1:2" x14ac:dyDescent="0.2">
      <c r="A657"/>
      <c r="B657"/>
    </row>
    <row r="658" spans="1:2" x14ac:dyDescent="0.2">
      <c r="A658"/>
      <c r="B658"/>
    </row>
    <row r="659" spans="1:2" x14ac:dyDescent="0.2">
      <c r="A659"/>
      <c r="B659"/>
    </row>
    <row r="660" spans="1:2" x14ac:dyDescent="0.2">
      <c r="A660"/>
      <c r="B660"/>
    </row>
    <row r="661" spans="1:2" x14ac:dyDescent="0.2">
      <c r="A661"/>
      <c r="B661"/>
    </row>
    <row r="662" spans="1:2" x14ac:dyDescent="0.2">
      <c r="A662"/>
      <c r="B662"/>
    </row>
    <row r="663" spans="1:2" x14ac:dyDescent="0.2">
      <c r="A663"/>
      <c r="B663"/>
    </row>
    <row r="664" spans="1:2" x14ac:dyDescent="0.2">
      <c r="A664"/>
      <c r="B664"/>
    </row>
    <row r="665" spans="1:2" x14ac:dyDescent="0.2">
      <c r="A665"/>
      <c r="B665"/>
    </row>
    <row r="666" spans="1:2" x14ac:dyDescent="0.2">
      <c r="A666"/>
      <c r="B666"/>
    </row>
    <row r="667" spans="1:2" x14ac:dyDescent="0.2">
      <c r="A667"/>
      <c r="B667"/>
    </row>
    <row r="668" spans="1:2" x14ac:dyDescent="0.2">
      <c r="A668"/>
      <c r="B668"/>
    </row>
    <row r="669" spans="1:2" x14ac:dyDescent="0.2">
      <c r="A669"/>
      <c r="B669"/>
    </row>
    <row r="670" spans="1:2" x14ac:dyDescent="0.2">
      <c r="A670"/>
      <c r="B670"/>
    </row>
    <row r="671" spans="1:2" x14ac:dyDescent="0.2">
      <c r="A671"/>
      <c r="B671"/>
    </row>
    <row r="672" spans="1:2" x14ac:dyDescent="0.2">
      <c r="A672"/>
      <c r="B672"/>
    </row>
    <row r="673" spans="1:2" x14ac:dyDescent="0.2">
      <c r="A673"/>
      <c r="B673"/>
    </row>
    <row r="674" spans="1:2" x14ac:dyDescent="0.2">
      <c r="A674"/>
      <c r="B674"/>
    </row>
    <row r="675" spans="1:2" x14ac:dyDescent="0.2">
      <c r="A675"/>
      <c r="B675"/>
    </row>
    <row r="676" spans="1:2" x14ac:dyDescent="0.2">
      <c r="A676"/>
      <c r="B676"/>
    </row>
    <row r="677" spans="1:2" x14ac:dyDescent="0.2">
      <c r="A677"/>
      <c r="B677"/>
    </row>
    <row r="678" spans="1:2" x14ac:dyDescent="0.2">
      <c r="A678"/>
      <c r="B678"/>
    </row>
    <row r="679" spans="1:2" x14ac:dyDescent="0.2">
      <c r="A679"/>
      <c r="B679"/>
    </row>
    <row r="680" spans="1:2" x14ac:dyDescent="0.2">
      <c r="A680"/>
      <c r="B680"/>
    </row>
    <row r="681" spans="1:2" x14ac:dyDescent="0.2">
      <c r="A681"/>
      <c r="B681"/>
    </row>
    <row r="682" spans="1:2" x14ac:dyDescent="0.2">
      <c r="A682"/>
      <c r="B682"/>
    </row>
    <row r="683" spans="1:2" x14ac:dyDescent="0.2">
      <c r="A683"/>
      <c r="B683"/>
    </row>
    <row r="684" spans="1:2" x14ac:dyDescent="0.2">
      <c r="A684"/>
      <c r="B684"/>
    </row>
    <row r="685" spans="1:2" x14ac:dyDescent="0.2">
      <c r="A685"/>
      <c r="B685"/>
    </row>
    <row r="686" spans="1:2" x14ac:dyDescent="0.2">
      <c r="A686"/>
      <c r="B686"/>
    </row>
    <row r="687" spans="1:2" x14ac:dyDescent="0.2">
      <c r="A687"/>
      <c r="B687"/>
    </row>
    <row r="688" spans="1:2" x14ac:dyDescent="0.2">
      <c r="A688"/>
      <c r="B688"/>
    </row>
    <row r="689" spans="1:2" x14ac:dyDescent="0.2">
      <c r="A689"/>
      <c r="B689"/>
    </row>
    <row r="690" spans="1:2" x14ac:dyDescent="0.2">
      <c r="A690"/>
      <c r="B690"/>
    </row>
    <row r="691" spans="1:2" x14ac:dyDescent="0.2">
      <c r="A691"/>
      <c r="B691"/>
    </row>
    <row r="692" spans="1:2" x14ac:dyDescent="0.2">
      <c r="A692"/>
      <c r="B692"/>
    </row>
    <row r="693" spans="1:2" x14ac:dyDescent="0.2">
      <c r="A693"/>
      <c r="B693"/>
    </row>
    <row r="694" spans="1:2" x14ac:dyDescent="0.2">
      <c r="A694"/>
      <c r="B694"/>
    </row>
    <row r="695" spans="1:2" x14ac:dyDescent="0.2">
      <c r="A695"/>
      <c r="B695"/>
    </row>
    <row r="696" spans="1:2" x14ac:dyDescent="0.2">
      <c r="A696"/>
      <c r="B696"/>
    </row>
    <row r="697" spans="1:2" x14ac:dyDescent="0.2">
      <c r="A697"/>
      <c r="B697"/>
    </row>
    <row r="698" spans="1:2" x14ac:dyDescent="0.2">
      <c r="A698"/>
      <c r="B698"/>
    </row>
    <row r="699" spans="1:2" x14ac:dyDescent="0.2">
      <c r="A699"/>
      <c r="B699"/>
    </row>
    <row r="700" spans="1:2" x14ac:dyDescent="0.2">
      <c r="A700"/>
      <c r="B700"/>
    </row>
    <row r="701" spans="1:2" x14ac:dyDescent="0.2">
      <c r="A701"/>
      <c r="B701"/>
    </row>
    <row r="702" spans="1:2" x14ac:dyDescent="0.2">
      <c r="A702"/>
      <c r="B702"/>
    </row>
    <row r="703" spans="1:2" x14ac:dyDescent="0.2">
      <c r="A703"/>
      <c r="B703"/>
    </row>
    <row r="704" spans="1:2" x14ac:dyDescent="0.2">
      <c r="A704"/>
      <c r="B704"/>
    </row>
    <row r="705" spans="1:2" x14ac:dyDescent="0.2">
      <c r="A705"/>
      <c r="B705"/>
    </row>
    <row r="706" spans="1:2" x14ac:dyDescent="0.2">
      <c r="A706"/>
      <c r="B706"/>
    </row>
    <row r="707" spans="1:2" x14ac:dyDescent="0.2">
      <c r="A707"/>
      <c r="B707"/>
    </row>
    <row r="708" spans="1:2" x14ac:dyDescent="0.2">
      <c r="A708"/>
      <c r="B708"/>
    </row>
    <row r="709" spans="1:2" x14ac:dyDescent="0.2">
      <c r="A709"/>
      <c r="B709"/>
    </row>
    <row r="710" spans="1:2" x14ac:dyDescent="0.2">
      <c r="A710"/>
      <c r="B710"/>
    </row>
    <row r="711" spans="1:2" x14ac:dyDescent="0.2">
      <c r="A711"/>
      <c r="B711"/>
    </row>
    <row r="712" spans="1:2" x14ac:dyDescent="0.2">
      <c r="A712"/>
      <c r="B712"/>
    </row>
    <row r="713" spans="1:2" x14ac:dyDescent="0.2">
      <c r="A713"/>
      <c r="B713"/>
    </row>
    <row r="714" spans="1:2" x14ac:dyDescent="0.2">
      <c r="A714"/>
      <c r="B714"/>
    </row>
    <row r="715" spans="1:2" x14ac:dyDescent="0.2">
      <c r="A715"/>
      <c r="B715"/>
    </row>
    <row r="716" spans="1:2" x14ac:dyDescent="0.2">
      <c r="A716"/>
      <c r="B716"/>
    </row>
    <row r="717" spans="1:2" x14ac:dyDescent="0.2">
      <c r="A717"/>
      <c r="B717"/>
    </row>
    <row r="718" spans="1:2" x14ac:dyDescent="0.2">
      <c r="A718"/>
      <c r="B718"/>
    </row>
    <row r="719" spans="1:2" x14ac:dyDescent="0.2">
      <c r="A719"/>
      <c r="B719"/>
    </row>
    <row r="720" spans="1:2" x14ac:dyDescent="0.2">
      <c r="A720"/>
      <c r="B720"/>
    </row>
    <row r="721" spans="1:2" x14ac:dyDescent="0.2">
      <c r="A721"/>
      <c r="B721"/>
    </row>
    <row r="722" spans="1:2" x14ac:dyDescent="0.2">
      <c r="A722"/>
      <c r="B722"/>
    </row>
    <row r="723" spans="1:2" x14ac:dyDescent="0.2">
      <c r="A723"/>
      <c r="B723"/>
    </row>
    <row r="724" spans="1:2" x14ac:dyDescent="0.2">
      <c r="A724"/>
      <c r="B724"/>
    </row>
    <row r="725" spans="1:2" x14ac:dyDescent="0.2">
      <c r="A725"/>
      <c r="B725"/>
    </row>
    <row r="726" spans="1:2" x14ac:dyDescent="0.2">
      <c r="A726"/>
      <c r="B726"/>
    </row>
    <row r="727" spans="1:2" x14ac:dyDescent="0.2">
      <c r="A727"/>
      <c r="B727"/>
    </row>
    <row r="728" spans="1:2" x14ac:dyDescent="0.2">
      <c r="A728"/>
      <c r="B728"/>
    </row>
    <row r="729" spans="1:2" x14ac:dyDescent="0.2">
      <c r="A729"/>
      <c r="B729"/>
    </row>
    <row r="730" spans="1:2" x14ac:dyDescent="0.2">
      <c r="A730"/>
      <c r="B730"/>
    </row>
    <row r="731" spans="1:2" x14ac:dyDescent="0.2">
      <c r="A731"/>
      <c r="B731"/>
    </row>
    <row r="732" spans="1:2" x14ac:dyDescent="0.2">
      <c r="A732"/>
      <c r="B732"/>
    </row>
    <row r="733" spans="1:2" x14ac:dyDescent="0.2">
      <c r="A733"/>
      <c r="B733"/>
    </row>
    <row r="734" spans="1:2" x14ac:dyDescent="0.2">
      <c r="A734"/>
      <c r="B734"/>
    </row>
    <row r="735" spans="1:2" x14ac:dyDescent="0.2">
      <c r="A735"/>
      <c r="B735"/>
    </row>
    <row r="736" spans="1:2" x14ac:dyDescent="0.2">
      <c r="A736"/>
      <c r="B736"/>
    </row>
    <row r="737" spans="1:2" x14ac:dyDescent="0.2">
      <c r="A737"/>
      <c r="B737"/>
    </row>
    <row r="738" spans="1:2" x14ac:dyDescent="0.2">
      <c r="A738"/>
      <c r="B738"/>
    </row>
    <row r="739" spans="1:2" x14ac:dyDescent="0.2">
      <c r="A739"/>
      <c r="B739"/>
    </row>
    <row r="740" spans="1:2" x14ac:dyDescent="0.2">
      <c r="A740"/>
      <c r="B740"/>
    </row>
    <row r="741" spans="1:2" x14ac:dyDescent="0.2">
      <c r="A741"/>
      <c r="B741"/>
    </row>
    <row r="742" spans="1:2" x14ac:dyDescent="0.2">
      <c r="A742"/>
      <c r="B742"/>
    </row>
    <row r="743" spans="1:2" x14ac:dyDescent="0.2">
      <c r="A743"/>
      <c r="B743"/>
    </row>
    <row r="744" spans="1:2" x14ac:dyDescent="0.2">
      <c r="A744"/>
      <c r="B744"/>
    </row>
    <row r="745" spans="1:2" x14ac:dyDescent="0.2">
      <c r="A745"/>
      <c r="B745"/>
    </row>
    <row r="746" spans="1:2" x14ac:dyDescent="0.2">
      <c r="A746"/>
      <c r="B746"/>
    </row>
    <row r="747" spans="1:2" x14ac:dyDescent="0.2">
      <c r="A747"/>
      <c r="B747"/>
    </row>
    <row r="748" spans="1:2" x14ac:dyDescent="0.2">
      <c r="A748"/>
      <c r="B748"/>
    </row>
    <row r="749" spans="1:2" x14ac:dyDescent="0.2">
      <c r="A749"/>
      <c r="B749"/>
    </row>
    <row r="750" spans="1:2" x14ac:dyDescent="0.2">
      <c r="A750"/>
      <c r="B750"/>
    </row>
    <row r="751" spans="1:2" x14ac:dyDescent="0.2">
      <c r="A751"/>
      <c r="B751"/>
    </row>
    <row r="752" spans="1:2" x14ac:dyDescent="0.2">
      <c r="A752"/>
      <c r="B752"/>
    </row>
    <row r="753" spans="1:2" x14ac:dyDescent="0.2">
      <c r="A753"/>
      <c r="B753"/>
    </row>
    <row r="754" spans="1:2" x14ac:dyDescent="0.2">
      <c r="A754"/>
      <c r="B754"/>
    </row>
    <row r="755" spans="1:2" x14ac:dyDescent="0.2">
      <c r="A755"/>
      <c r="B755"/>
    </row>
    <row r="756" spans="1:2" x14ac:dyDescent="0.2">
      <c r="A756"/>
      <c r="B756"/>
    </row>
    <row r="757" spans="1:2" x14ac:dyDescent="0.2">
      <c r="A757"/>
      <c r="B757"/>
    </row>
    <row r="758" spans="1:2" x14ac:dyDescent="0.2">
      <c r="A758"/>
      <c r="B758"/>
    </row>
    <row r="759" spans="1:2" x14ac:dyDescent="0.2">
      <c r="A759"/>
      <c r="B759"/>
    </row>
    <row r="760" spans="1:2" x14ac:dyDescent="0.2">
      <c r="A760"/>
      <c r="B760"/>
    </row>
    <row r="761" spans="1:2" x14ac:dyDescent="0.2">
      <c r="A761"/>
      <c r="B761"/>
    </row>
    <row r="762" spans="1:2" x14ac:dyDescent="0.2">
      <c r="A762"/>
      <c r="B762"/>
    </row>
    <row r="763" spans="1:2" x14ac:dyDescent="0.2">
      <c r="A763"/>
      <c r="B763"/>
    </row>
    <row r="764" spans="1:2" x14ac:dyDescent="0.2">
      <c r="A764"/>
      <c r="B764"/>
    </row>
    <row r="765" spans="1:2" x14ac:dyDescent="0.2">
      <c r="A765"/>
      <c r="B765"/>
    </row>
    <row r="766" spans="1:2" x14ac:dyDescent="0.2">
      <c r="A766"/>
      <c r="B766"/>
    </row>
    <row r="767" spans="1:2" x14ac:dyDescent="0.2">
      <c r="A767"/>
      <c r="B767"/>
    </row>
    <row r="768" spans="1:2" x14ac:dyDescent="0.2">
      <c r="A768"/>
      <c r="B768"/>
    </row>
    <row r="769" spans="1:2" x14ac:dyDescent="0.2">
      <c r="A769"/>
      <c r="B769"/>
    </row>
    <row r="770" spans="1:2" x14ac:dyDescent="0.2">
      <c r="A770"/>
      <c r="B770"/>
    </row>
    <row r="771" spans="1:2" x14ac:dyDescent="0.2">
      <c r="A771"/>
      <c r="B771"/>
    </row>
    <row r="772" spans="1:2" x14ac:dyDescent="0.2">
      <c r="A772"/>
      <c r="B772"/>
    </row>
    <row r="773" spans="1:2" x14ac:dyDescent="0.2">
      <c r="A773"/>
      <c r="B773"/>
    </row>
    <row r="774" spans="1:2" x14ac:dyDescent="0.2">
      <c r="A774"/>
      <c r="B774"/>
    </row>
    <row r="775" spans="1:2" x14ac:dyDescent="0.2">
      <c r="A775"/>
      <c r="B775"/>
    </row>
    <row r="776" spans="1:2" x14ac:dyDescent="0.2">
      <c r="A776"/>
      <c r="B776"/>
    </row>
    <row r="777" spans="1:2" x14ac:dyDescent="0.2">
      <c r="A777"/>
      <c r="B777"/>
    </row>
    <row r="778" spans="1:2" x14ac:dyDescent="0.2">
      <c r="A778"/>
      <c r="B778"/>
    </row>
    <row r="779" spans="1:2" x14ac:dyDescent="0.2">
      <c r="A779"/>
      <c r="B779"/>
    </row>
    <row r="780" spans="1:2" x14ac:dyDescent="0.2">
      <c r="A780"/>
      <c r="B780"/>
    </row>
    <row r="781" spans="1:2" x14ac:dyDescent="0.2">
      <c r="A781"/>
      <c r="B781"/>
    </row>
    <row r="782" spans="1:2" x14ac:dyDescent="0.2">
      <c r="A782"/>
      <c r="B782"/>
    </row>
    <row r="783" spans="1:2" x14ac:dyDescent="0.2">
      <c r="A783"/>
      <c r="B783"/>
    </row>
    <row r="784" spans="1:2" x14ac:dyDescent="0.2">
      <c r="A784"/>
      <c r="B784"/>
    </row>
    <row r="785" spans="1:2" x14ac:dyDescent="0.2">
      <c r="A785"/>
      <c r="B785"/>
    </row>
    <row r="786" spans="1:2" x14ac:dyDescent="0.2">
      <c r="A786"/>
      <c r="B786"/>
    </row>
    <row r="787" spans="1:2" x14ac:dyDescent="0.2">
      <c r="A787"/>
      <c r="B787"/>
    </row>
    <row r="788" spans="1:2" x14ac:dyDescent="0.2">
      <c r="A788"/>
      <c r="B788"/>
    </row>
    <row r="789" spans="1:2" x14ac:dyDescent="0.2">
      <c r="A789"/>
      <c r="B789"/>
    </row>
    <row r="790" spans="1:2" x14ac:dyDescent="0.2">
      <c r="A790"/>
      <c r="B790"/>
    </row>
    <row r="791" spans="1:2" x14ac:dyDescent="0.2">
      <c r="A791"/>
      <c r="B791"/>
    </row>
    <row r="792" spans="1:2" x14ac:dyDescent="0.2">
      <c r="A792"/>
      <c r="B792"/>
    </row>
    <row r="793" spans="1:2" x14ac:dyDescent="0.2">
      <c r="A793"/>
      <c r="B793"/>
    </row>
    <row r="794" spans="1:2" x14ac:dyDescent="0.2">
      <c r="A794"/>
      <c r="B794"/>
    </row>
    <row r="795" spans="1:2" x14ac:dyDescent="0.2">
      <c r="A795"/>
      <c r="B795"/>
    </row>
    <row r="796" spans="1:2" x14ac:dyDescent="0.2">
      <c r="A796"/>
      <c r="B796"/>
    </row>
    <row r="797" spans="1:2" x14ac:dyDescent="0.2">
      <c r="A797"/>
      <c r="B797"/>
    </row>
    <row r="798" spans="1:2" x14ac:dyDescent="0.2">
      <c r="A798"/>
      <c r="B798"/>
    </row>
    <row r="799" spans="1:2" x14ac:dyDescent="0.2">
      <c r="A799"/>
      <c r="B799"/>
    </row>
    <row r="800" spans="1:2" x14ac:dyDescent="0.2">
      <c r="A800"/>
      <c r="B800"/>
    </row>
    <row r="801" spans="1:2" x14ac:dyDescent="0.2">
      <c r="A801"/>
      <c r="B801"/>
    </row>
    <row r="802" spans="1:2" x14ac:dyDescent="0.2">
      <c r="A802"/>
      <c r="B802"/>
    </row>
    <row r="803" spans="1:2" x14ac:dyDescent="0.2">
      <c r="A803"/>
      <c r="B803"/>
    </row>
    <row r="804" spans="1:2" x14ac:dyDescent="0.2">
      <c r="A804"/>
      <c r="B804"/>
    </row>
    <row r="805" spans="1:2" x14ac:dyDescent="0.2">
      <c r="A805"/>
      <c r="B805"/>
    </row>
    <row r="806" spans="1:2" x14ac:dyDescent="0.2">
      <c r="A806"/>
      <c r="B806"/>
    </row>
    <row r="807" spans="1:2" x14ac:dyDescent="0.2">
      <c r="A807"/>
      <c r="B807"/>
    </row>
    <row r="808" spans="1:2" x14ac:dyDescent="0.2">
      <c r="A808"/>
      <c r="B808"/>
    </row>
    <row r="809" spans="1:2" x14ac:dyDescent="0.2">
      <c r="A809"/>
      <c r="B809"/>
    </row>
    <row r="810" spans="1:2" x14ac:dyDescent="0.2">
      <c r="A810"/>
      <c r="B810"/>
    </row>
    <row r="811" spans="1:2" x14ac:dyDescent="0.2">
      <c r="A811"/>
      <c r="B811"/>
    </row>
    <row r="812" spans="1:2" x14ac:dyDescent="0.2">
      <c r="A812"/>
      <c r="B812"/>
    </row>
    <row r="813" spans="1:2" x14ac:dyDescent="0.2">
      <c r="A813"/>
      <c r="B813"/>
    </row>
    <row r="814" spans="1:2" x14ac:dyDescent="0.2">
      <c r="A814"/>
      <c r="B814"/>
    </row>
    <row r="815" spans="1:2" x14ac:dyDescent="0.2">
      <c r="A815"/>
      <c r="B815"/>
    </row>
    <row r="816" spans="1:2" x14ac:dyDescent="0.2">
      <c r="A816"/>
      <c r="B816"/>
    </row>
    <row r="817" spans="1:2" x14ac:dyDescent="0.2">
      <c r="A817"/>
      <c r="B817"/>
    </row>
    <row r="818" spans="1:2" x14ac:dyDescent="0.2">
      <c r="A818"/>
      <c r="B818"/>
    </row>
    <row r="819" spans="1:2" x14ac:dyDescent="0.2">
      <c r="A819"/>
      <c r="B819"/>
    </row>
    <row r="820" spans="1:2" x14ac:dyDescent="0.2">
      <c r="A820"/>
      <c r="B820"/>
    </row>
    <row r="821" spans="1:2" x14ac:dyDescent="0.2">
      <c r="A821"/>
      <c r="B821"/>
    </row>
    <row r="822" spans="1:2" x14ac:dyDescent="0.2">
      <c r="A822"/>
      <c r="B822"/>
    </row>
    <row r="823" spans="1:2" x14ac:dyDescent="0.2">
      <c r="A823"/>
      <c r="B823"/>
    </row>
    <row r="824" spans="1:2" x14ac:dyDescent="0.2">
      <c r="A824"/>
      <c r="B824"/>
    </row>
    <row r="825" spans="1:2" x14ac:dyDescent="0.2">
      <c r="A825"/>
      <c r="B825"/>
    </row>
    <row r="826" spans="1:2" x14ac:dyDescent="0.2">
      <c r="A826"/>
      <c r="B826"/>
    </row>
    <row r="827" spans="1:2" x14ac:dyDescent="0.2">
      <c r="A827"/>
      <c r="B827"/>
    </row>
    <row r="828" spans="1:2" x14ac:dyDescent="0.2">
      <c r="A828"/>
      <c r="B828"/>
    </row>
    <row r="829" spans="1:2" x14ac:dyDescent="0.2">
      <c r="A829"/>
      <c r="B829"/>
    </row>
    <row r="830" spans="1:2" x14ac:dyDescent="0.2">
      <c r="A830"/>
      <c r="B830"/>
    </row>
    <row r="831" spans="1:2" x14ac:dyDescent="0.2">
      <c r="A831"/>
      <c r="B831"/>
    </row>
    <row r="832" spans="1:2" x14ac:dyDescent="0.2">
      <c r="A832"/>
      <c r="B832"/>
    </row>
    <row r="833" spans="1:2" x14ac:dyDescent="0.2">
      <c r="A833"/>
      <c r="B833"/>
    </row>
    <row r="834" spans="1:2" x14ac:dyDescent="0.2">
      <c r="A834"/>
      <c r="B834"/>
    </row>
    <row r="835" spans="1:2" x14ac:dyDescent="0.2">
      <c r="A835"/>
      <c r="B835"/>
    </row>
    <row r="836" spans="1:2" x14ac:dyDescent="0.2">
      <c r="A836"/>
      <c r="B836"/>
    </row>
    <row r="837" spans="1:2" x14ac:dyDescent="0.2">
      <c r="A837"/>
      <c r="B837"/>
    </row>
    <row r="838" spans="1:2" x14ac:dyDescent="0.2">
      <c r="A838"/>
      <c r="B838"/>
    </row>
    <row r="839" spans="1:2" x14ac:dyDescent="0.2">
      <c r="A839"/>
      <c r="B839"/>
    </row>
    <row r="840" spans="1:2" x14ac:dyDescent="0.2">
      <c r="A840"/>
      <c r="B840"/>
    </row>
    <row r="841" spans="1:2" x14ac:dyDescent="0.2">
      <c r="A841"/>
      <c r="B841"/>
    </row>
    <row r="842" spans="1:2" x14ac:dyDescent="0.2">
      <c r="A842"/>
      <c r="B842"/>
    </row>
    <row r="843" spans="1:2" x14ac:dyDescent="0.2">
      <c r="A843"/>
      <c r="B843"/>
    </row>
    <row r="844" spans="1:2" x14ac:dyDescent="0.2">
      <c r="A844"/>
      <c r="B844"/>
    </row>
    <row r="845" spans="1:2" x14ac:dyDescent="0.2">
      <c r="A845"/>
      <c r="B845"/>
    </row>
    <row r="846" spans="1:2" x14ac:dyDescent="0.2">
      <c r="A846"/>
      <c r="B846"/>
    </row>
    <row r="847" spans="1:2" x14ac:dyDescent="0.2">
      <c r="A847"/>
      <c r="B847"/>
    </row>
    <row r="848" spans="1:2" x14ac:dyDescent="0.2">
      <c r="A848"/>
      <c r="B848"/>
    </row>
    <row r="849" spans="1:2" x14ac:dyDescent="0.2">
      <c r="A849"/>
      <c r="B849"/>
    </row>
    <row r="850" spans="1:2" x14ac:dyDescent="0.2">
      <c r="A850"/>
      <c r="B850"/>
    </row>
    <row r="851" spans="1:2" x14ac:dyDescent="0.2">
      <c r="A851"/>
      <c r="B851"/>
    </row>
    <row r="852" spans="1:2" x14ac:dyDescent="0.2">
      <c r="A852"/>
      <c r="B852"/>
    </row>
    <row r="853" spans="1:2" x14ac:dyDescent="0.2">
      <c r="A853"/>
      <c r="B853"/>
    </row>
    <row r="854" spans="1:2" x14ac:dyDescent="0.2">
      <c r="A854"/>
      <c r="B854"/>
    </row>
    <row r="855" spans="1:2" x14ac:dyDescent="0.2">
      <c r="A855"/>
      <c r="B855"/>
    </row>
    <row r="856" spans="1:2" x14ac:dyDescent="0.2">
      <c r="A856"/>
      <c r="B856"/>
    </row>
    <row r="857" spans="1:2" x14ac:dyDescent="0.2">
      <c r="A857"/>
      <c r="B857"/>
    </row>
    <row r="858" spans="1:2" x14ac:dyDescent="0.2">
      <c r="A858"/>
      <c r="B858"/>
    </row>
    <row r="859" spans="1:2" x14ac:dyDescent="0.2">
      <c r="A859"/>
      <c r="B859"/>
    </row>
    <row r="860" spans="1:2" x14ac:dyDescent="0.2">
      <c r="A860"/>
      <c r="B860"/>
    </row>
    <row r="861" spans="1:2" x14ac:dyDescent="0.2">
      <c r="A861"/>
      <c r="B861"/>
    </row>
    <row r="862" spans="1:2" x14ac:dyDescent="0.2">
      <c r="A862"/>
      <c r="B862"/>
    </row>
    <row r="863" spans="1:2" x14ac:dyDescent="0.2">
      <c r="A863"/>
      <c r="B863"/>
    </row>
    <row r="864" spans="1:2" x14ac:dyDescent="0.2">
      <c r="A864"/>
      <c r="B864"/>
    </row>
    <row r="865" spans="1:2" x14ac:dyDescent="0.2">
      <c r="A865"/>
      <c r="B865"/>
    </row>
    <row r="866" spans="1:2" x14ac:dyDescent="0.2">
      <c r="A866"/>
      <c r="B866"/>
    </row>
    <row r="867" spans="1:2" x14ac:dyDescent="0.2">
      <c r="A867"/>
      <c r="B867"/>
    </row>
    <row r="868" spans="1:2" x14ac:dyDescent="0.2">
      <c r="A868"/>
      <c r="B868"/>
    </row>
    <row r="869" spans="1:2" x14ac:dyDescent="0.2">
      <c r="A869"/>
      <c r="B869"/>
    </row>
    <row r="870" spans="1:2" x14ac:dyDescent="0.2">
      <c r="A870"/>
      <c r="B870"/>
    </row>
    <row r="871" spans="1:2" x14ac:dyDescent="0.2">
      <c r="A871"/>
      <c r="B871"/>
    </row>
    <row r="872" spans="1:2" x14ac:dyDescent="0.2">
      <c r="A872"/>
      <c r="B872"/>
    </row>
    <row r="873" spans="1:2" x14ac:dyDescent="0.2">
      <c r="A873"/>
      <c r="B873"/>
    </row>
    <row r="874" spans="1:2" x14ac:dyDescent="0.2">
      <c r="A874"/>
      <c r="B874"/>
    </row>
    <row r="875" spans="1:2" x14ac:dyDescent="0.2">
      <c r="A875"/>
      <c r="B875"/>
    </row>
    <row r="876" spans="1:2" x14ac:dyDescent="0.2">
      <c r="A876"/>
      <c r="B876"/>
    </row>
    <row r="877" spans="1:2" x14ac:dyDescent="0.2">
      <c r="A877"/>
      <c r="B877"/>
    </row>
    <row r="878" spans="1:2" x14ac:dyDescent="0.2">
      <c r="A878"/>
      <c r="B878"/>
    </row>
    <row r="879" spans="1:2" x14ac:dyDescent="0.2">
      <c r="A879"/>
      <c r="B879"/>
    </row>
    <row r="880" spans="1:2" x14ac:dyDescent="0.2">
      <c r="A880"/>
      <c r="B880"/>
    </row>
    <row r="881" spans="1:2" x14ac:dyDescent="0.2">
      <c r="A881"/>
      <c r="B881"/>
    </row>
    <row r="882" spans="1:2" x14ac:dyDescent="0.2">
      <c r="A882"/>
      <c r="B882"/>
    </row>
    <row r="883" spans="1:2" x14ac:dyDescent="0.2">
      <c r="A883"/>
      <c r="B883"/>
    </row>
    <row r="884" spans="1:2" x14ac:dyDescent="0.2">
      <c r="A884"/>
      <c r="B884"/>
    </row>
    <row r="885" spans="1:2" x14ac:dyDescent="0.2">
      <c r="A885"/>
      <c r="B885"/>
    </row>
    <row r="886" spans="1:2" x14ac:dyDescent="0.2">
      <c r="A886"/>
      <c r="B886"/>
    </row>
    <row r="887" spans="1:2" x14ac:dyDescent="0.2">
      <c r="A887"/>
      <c r="B887"/>
    </row>
    <row r="888" spans="1:2" x14ac:dyDescent="0.2">
      <c r="A888"/>
      <c r="B888"/>
    </row>
    <row r="889" spans="1:2" x14ac:dyDescent="0.2">
      <c r="A889"/>
      <c r="B889"/>
    </row>
    <row r="890" spans="1:2" x14ac:dyDescent="0.2">
      <c r="A890"/>
      <c r="B890"/>
    </row>
    <row r="891" spans="1:2" x14ac:dyDescent="0.2">
      <c r="A891"/>
      <c r="B891"/>
    </row>
    <row r="892" spans="1:2" x14ac:dyDescent="0.2">
      <c r="A892"/>
      <c r="B892"/>
    </row>
    <row r="893" spans="1:2" x14ac:dyDescent="0.2">
      <c r="A893"/>
      <c r="B893"/>
    </row>
    <row r="894" spans="1:2" x14ac:dyDescent="0.2">
      <c r="A894"/>
      <c r="B894"/>
    </row>
    <row r="895" spans="1:2" x14ac:dyDescent="0.2">
      <c r="A895"/>
      <c r="B895"/>
    </row>
    <row r="896" spans="1:2" x14ac:dyDescent="0.2">
      <c r="A896"/>
      <c r="B896"/>
    </row>
    <row r="897" spans="1:2" x14ac:dyDescent="0.2">
      <c r="A897"/>
      <c r="B897"/>
    </row>
    <row r="898" spans="1:2" x14ac:dyDescent="0.2">
      <c r="A898"/>
      <c r="B898"/>
    </row>
    <row r="899" spans="1:2" x14ac:dyDescent="0.2">
      <c r="A899"/>
      <c r="B899"/>
    </row>
    <row r="900" spans="1:2" x14ac:dyDescent="0.2">
      <c r="A900"/>
      <c r="B900"/>
    </row>
    <row r="901" spans="1:2" x14ac:dyDescent="0.2">
      <c r="A901"/>
      <c r="B901"/>
    </row>
    <row r="902" spans="1:2" x14ac:dyDescent="0.2">
      <c r="A902"/>
      <c r="B902"/>
    </row>
    <row r="903" spans="1:2" x14ac:dyDescent="0.2">
      <c r="A903"/>
      <c r="B903"/>
    </row>
    <row r="904" spans="1:2" x14ac:dyDescent="0.2">
      <c r="A904"/>
      <c r="B904"/>
    </row>
    <row r="905" spans="1:2" x14ac:dyDescent="0.2">
      <c r="A905"/>
      <c r="B905"/>
    </row>
    <row r="906" spans="1:2" x14ac:dyDescent="0.2">
      <c r="A906"/>
      <c r="B906"/>
    </row>
    <row r="907" spans="1:2" x14ac:dyDescent="0.2">
      <c r="A907"/>
      <c r="B907"/>
    </row>
    <row r="908" spans="1:2" x14ac:dyDescent="0.2">
      <c r="A908"/>
      <c r="B908"/>
    </row>
    <row r="909" spans="1:2" x14ac:dyDescent="0.2">
      <c r="A909"/>
      <c r="B909"/>
    </row>
    <row r="910" spans="1:2" x14ac:dyDescent="0.2">
      <c r="A910"/>
      <c r="B910"/>
    </row>
    <row r="911" spans="1:2" x14ac:dyDescent="0.2">
      <c r="A911"/>
      <c r="B911"/>
    </row>
    <row r="912" spans="1:2" x14ac:dyDescent="0.2">
      <c r="A912"/>
      <c r="B912"/>
    </row>
    <row r="913" spans="1:2" x14ac:dyDescent="0.2">
      <c r="A913"/>
      <c r="B913"/>
    </row>
    <row r="914" spans="1:2" x14ac:dyDescent="0.2">
      <c r="A914"/>
      <c r="B914"/>
    </row>
    <row r="915" spans="1:2" x14ac:dyDescent="0.2">
      <c r="A915"/>
      <c r="B915"/>
    </row>
    <row r="916" spans="1:2" x14ac:dyDescent="0.2">
      <c r="A916"/>
      <c r="B916"/>
    </row>
    <row r="917" spans="1:2" x14ac:dyDescent="0.2">
      <c r="A917"/>
      <c r="B917"/>
    </row>
    <row r="918" spans="1:2" x14ac:dyDescent="0.2">
      <c r="A918"/>
      <c r="B918"/>
    </row>
    <row r="919" spans="1:2" x14ac:dyDescent="0.2">
      <c r="A919"/>
      <c r="B919"/>
    </row>
    <row r="920" spans="1:2" x14ac:dyDescent="0.2">
      <c r="A920"/>
      <c r="B920"/>
    </row>
    <row r="921" spans="1:2" x14ac:dyDescent="0.2">
      <c r="A921"/>
      <c r="B921"/>
    </row>
    <row r="922" spans="1:2" x14ac:dyDescent="0.2">
      <c r="A922"/>
      <c r="B922"/>
    </row>
    <row r="923" spans="1:2" x14ac:dyDescent="0.2">
      <c r="A923"/>
      <c r="B923"/>
    </row>
    <row r="924" spans="1:2" x14ac:dyDescent="0.2">
      <c r="A924"/>
      <c r="B924"/>
    </row>
    <row r="925" spans="1:2" x14ac:dyDescent="0.2">
      <c r="A925"/>
      <c r="B925"/>
    </row>
    <row r="926" spans="1:2" x14ac:dyDescent="0.2">
      <c r="A926"/>
      <c r="B926"/>
    </row>
    <row r="927" spans="1:2" x14ac:dyDescent="0.2">
      <c r="A927"/>
      <c r="B927"/>
    </row>
    <row r="928" spans="1:2" x14ac:dyDescent="0.2">
      <c r="A928"/>
      <c r="B928"/>
    </row>
    <row r="929" spans="1:2" x14ac:dyDescent="0.2">
      <c r="A929"/>
      <c r="B929"/>
    </row>
    <row r="930" spans="1:2" x14ac:dyDescent="0.2">
      <c r="A930"/>
      <c r="B930"/>
    </row>
    <row r="931" spans="1:2" x14ac:dyDescent="0.2">
      <c r="A931"/>
      <c r="B931"/>
    </row>
    <row r="932" spans="1:2" x14ac:dyDescent="0.2">
      <c r="A932"/>
      <c r="B932"/>
    </row>
    <row r="933" spans="1:2" x14ac:dyDescent="0.2">
      <c r="A933"/>
      <c r="B933"/>
    </row>
    <row r="934" spans="1:2" x14ac:dyDescent="0.2">
      <c r="A934"/>
      <c r="B934"/>
    </row>
    <row r="935" spans="1:2" x14ac:dyDescent="0.2">
      <c r="A935"/>
      <c r="B935"/>
    </row>
    <row r="936" spans="1:2" x14ac:dyDescent="0.2">
      <c r="A936"/>
      <c r="B936"/>
    </row>
    <row r="937" spans="1:2" x14ac:dyDescent="0.2">
      <c r="A937"/>
      <c r="B937"/>
    </row>
    <row r="938" spans="1:2" x14ac:dyDescent="0.2">
      <c r="A938"/>
      <c r="B938"/>
    </row>
    <row r="939" spans="1:2" x14ac:dyDescent="0.2">
      <c r="A939"/>
      <c r="B939"/>
    </row>
    <row r="940" spans="1:2" x14ac:dyDescent="0.2">
      <c r="A940"/>
      <c r="B940"/>
    </row>
    <row r="941" spans="1:2" x14ac:dyDescent="0.2">
      <c r="A941"/>
      <c r="B941"/>
    </row>
    <row r="942" spans="1:2" x14ac:dyDescent="0.2">
      <c r="A942"/>
      <c r="B942"/>
    </row>
    <row r="943" spans="1:2" x14ac:dyDescent="0.2">
      <c r="A943"/>
      <c r="B943"/>
    </row>
    <row r="944" spans="1:2" x14ac:dyDescent="0.2">
      <c r="A944"/>
      <c r="B944"/>
    </row>
    <row r="945" spans="1:2" x14ac:dyDescent="0.2">
      <c r="A945"/>
      <c r="B945"/>
    </row>
    <row r="946" spans="1:2" x14ac:dyDescent="0.2">
      <c r="A946"/>
      <c r="B946"/>
    </row>
    <row r="947" spans="1:2" x14ac:dyDescent="0.2">
      <c r="A947"/>
      <c r="B947"/>
    </row>
    <row r="948" spans="1:2" x14ac:dyDescent="0.2">
      <c r="A948"/>
      <c r="B948"/>
    </row>
    <row r="949" spans="1:2" x14ac:dyDescent="0.2">
      <c r="A949"/>
      <c r="B949"/>
    </row>
    <row r="950" spans="1:2" x14ac:dyDescent="0.2">
      <c r="A950"/>
      <c r="B950"/>
    </row>
    <row r="951" spans="1:2" x14ac:dyDescent="0.2">
      <c r="A951"/>
      <c r="B951"/>
    </row>
    <row r="952" spans="1:2" x14ac:dyDescent="0.2">
      <c r="A952"/>
      <c r="B952"/>
    </row>
    <row r="953" spans="1:2" x14ac:dyDescent="0.2">
      <c r="A953"/>
      <c r="B953"/>
    </row>
    <row r="954" spans="1:2" x14ac:dyDescent="0.2">
      <c r="A954"/>
      <c r="B954"/>
    </row>
    <row r="955" spans="1:2" x14ac:dyDescent="0.2">
      <c r="A955"/>
      <c r="B955"/>
    </row>
    <row r="956" spans="1:2" x14ac:dyDescent="0.2">
      <c r="A956"/>
      <c r="B956"/>
    </row>
    <row r="957" spans="1:2" x14ac:dyDescent="0.2">
      <c r="A957"/>
      <c r="B957"/>
    </row>
    <row r="958" spans="1:2" x14ac:dyDescent="0.2">
      <c r="A958"/>
      <c r="B958"/>
    </row>
    <row r="959" spans="1:2" x14ac:dyDescent="0.2">
      <c r="A959"/>
      <c r="B959"/>
    </row>
    <row r="960" spans="1:2" x14ac:dyDescent="0.2">
      <c r="A960"/>
      <c r="B960"/>
    </row>
    <row r="961" spans="1:2" x14ac:dyDescent="0.2">
      <c r="A961"/>
      <c r="B961"/>
    </row>
    <row r="962" spans="1:2" x14ac:dyDescent="0.2">
      <c r="A962"/>
      <c r="B962"/>
    </row>
    <row r="963" spans="1:2" x14ac:dyDescent="0.2">
      <c r="A963"/>
      <c r="B963"/>
    </row>
    <row r="964" spans="1:2" x14ac:dyDescent="0.2">
      <c r="A964"/>
      <c r="B964"/>
    </row>
    <row r="965" spans="1:2" x14ac:dyDescent="0.2">
      <c r="A965"/>
      <c r="B965"/>
    </row>
    <row r="966" spans="1:2" x14ac:dyDescent="0.2">
      <c r="A966"/>
      <c r="B966"/>
    </row>
    <row r="967" spans="1:2" x14ac:dyDescent="0.2">
      <c r="A967"/>
      <c r="B967"/>
    </row>
    <row r="968" spans="1:2" x14ac:dyDescent="0.2">
      <c r="A968"/>
      <c r="B968"/>
    </row>
    <row r="969" spans="1:2" x14ac:dyDescent="0.2">
      <c r="A969"/>
      <c r="B969"/>
    </row>
    <row r="970" spans="1:2" x14ac:dyDescent="0.2">
      <c r="A970"/>
      <c r="B970"/>
    </row>
    <row r="971" spans="1:2" x14ac:dyDescent="0.2">
      <c r="A971"/>
      <c r="B971"/>
    </row>
    <row r="972" spans="1:2" x14ac:dyDescent="0.2">
      <c r="A972"/>
      <c r="B972"/>
    </row>
    <row r="973" spans="1:2" x14ac:dyDescent="0.2">
      <c r="A973"/>
      <c r="B973"/>
    </row>
    <row r="974" spans="1:2" x14ac:dyDescent="0.2">
      <c r="A974"/>
      <c r="B974"/>
    </row>
    <row r="975" spans="1:2" x14ac:dyDescent="0.2">
      <c r="A975"/>
      <c r="B975"/>
    </row>
    <row r="976" spans="1:2" x14ac:dyDescent="0.2">
      <c r="A976"/>
      <c r="B976"/>
    </row>
    <row r="977" spans="1:2" x14ac:dyDescent="0.2">
      <c r="A977"/>
      <c r="B977"/>
    </row>
    <row r="978" spans="1:2" x14ac:dyDescent="0.2">
      <c r="A978"/>
      <c r="B978"/>
    </row>
    <row r="979" spans="1:2" x14ac:dyDescent="0.2">
      <c r="A979"/>
      <c r="B979"/>
    </row>
    <row r="980" spans="1:2" x14ac:dyDescent="0.2">
      <c r="A980"/>
      <c r="B980"/>
    </row>
    <row r="981" spans="1:2" x14ac:dyDescent="0.2">
      <c r="A981"/>
      <c r="B981"/>
    </row>
    <row r="982" spans="1:2" x14ac:dyDescent="0.2">
      <c r="A982"/>
      <c r="B982"/>
    </row>
    <row r="983" spans="1:2" x14ac:dyDescent="0.2">
      <c r="A983"/>
      <c r="B983"/>
    </row>
    <row r="984" spans="1:2" x14ac:dyDescent="0.2">
      <c r="A984"/>
      <c r="B984"/>
    </row>
    <row r="985" spans="1:2" x14ac:dyDescent="0.2">
      <c r="A985"/>
      <c r="B985"/>
    </row>
    <row r="986" spans="1:2" x14ac:dyDescent="0.2">
      <c r="A986"/>
      <c r="B986"/>
    </row>
    <row r="987" spans="1:2" x14ac:dyDescent="0.2">
      <c r="A987"/>
      <c r="B987"/>
    </row>
    <row r="988" spans="1:2" x14ac:dyDescent="0.2">
      <c r="A988"/>
      <c r="B988"/>
    </row>
    <row r="989" spans="1:2" x14ac:dyDescent="0.2">
      <c r="A989"/>
      <c r="B989"/>
    </row>
    <row r="990" spans="1:2" x14ac:dyDescent="0.2">
      <c r="A990"/>
      <c r="B990"/>
    </row>
    <row r="991" spans="1:2" x14ac:dyDescent="0.2">
      <c r="A991"/>
      <c r="B991"/>
    </row>
    <row r="992" spans="1:2" x14ac:dyDescent="0.2">
      <c r="A992"/>
      <c r="B992"/>
    </row>
    <row r="993" spans="1:2" x14ac:dyDescent="0.2">
      <c r="A993"/>
      <c r="B993"/>
    </row>
    <row r="994" spans="1:2" x14ac:dyDescent="0.2">
      <c r="A994"/>
      <c r="B994"/>
    </row>
    <row r="995" spans="1:2" x14ac:dyDescent="0.2">
      <c r="A995"/>
      <c r="B995"/>
    </row>
    <row r="996" spans="1:2" x14ac:dyDescent="0.2">
      <c r="A996"/>
      <c r="B996"/>
    </row>
    <row r="997" spans="1:2" x14ac:dyDescent="0.2">
      <c r="A997"/>
      <c r="B997"/>
    </row>
    <row r="998" spans="1:2" x14ac:dyDescent="0.2">
      <c r="A998"/>
      <c r="B998"/>
    </row>
    <row r="999" spans="1:2" x14ac:dyDescent="0.2">
      <c r="A999"/>
      <c r="B999"/>
    </row>
    <row r="1000" spans="1:2" x14ac:dyDescent="0.2">
      <c r="A1000"/>
      <c r="B1000"/>
    </row>
    <row r="1001" spans="1:2" x14ac:dyDescent="0.2">
      <c r="A1001"/>
      <c r="B1001"/>
    </row>
    <row r="1002" spans="1:2" x14ac:dyDescent="0.2">
      <c r="A1002"/>
      <c r="B1002"/>
    </row>
    <row r="1003" spans="1:2" x14ac:dyDescent="0.2">
      <c r="A1003"/>
      <c r="B1003"/>
    </row>
    <row r="1004" spans="1:2" x14ac:dyDescent="0.2">
      <c r="A1004"/>
      <c r="B1004"/>
    </row>
    <row r="1005" spans="1:2" x14ac:dyDescent="0.2">
      <c r="A1005"/>
      <c r="B1005"/>
    </row>
    <row r="1006" spans="1:2" x14ac:dyDescent="0.2">
      <c r="A1006"/>
      <c r="B1006"/>
    </row>
    <row r="1007" spans="1:2" x14ac:dyDescent="0.2">
      <c r="A1007"/>
      <c r="B1007"/>
    </row>
    <row r="1008" spans="1:2" x14ac:dyDescent="0.2">
      <c r="A1008"/>
      <c r="B1008"/>
    </row>
    <row r="1009" spans="1:2" x14ac:dyDescent="0.2">
      <c r="A1009"/>
      <c r="B1009"/>
    </row>
    <row r="1010" spans="1:2" x14ac:dyDescent="0.2">
      <c r="A1010"/>
      <c r="B1010"/>
    </row>
    <row r="1011" spans="1:2" x14ac:dyDescent="0.2">
      <c r="A1011"/>
      <c r="B1011"/>
    </row>
    <row r="1012" spans="1:2" x14ac:dyDescent="0.2">
      <c r="A1012"/>
      <c r="B1012"/>
    </row>
    <row r="1013" spans="1:2" x14ac:dyDescent="0.2">
      <c r="A1013"/>
      <c r="B1013"/>
    </row>
    <row r="1014" spans="1:2" x14ac:dyDescent="0.2">
      <c r="A1014"/>
      <c r="B1014"/>
    </row>
    <row r="1015" spans="1:2" x14ac:dyDescent="0.2">
      <c r="A1015"/>
      <c r="B1015"/>
    </row>
    <row r="1016" spans="1:2" x14ac:dyDescent="0.2">
      <c r="A1016"/>
      <c r="B1016"/>
    </row>
    <row r="1017" spans="1:2" x14ac:dyDescent="0.2">
      <c r="A1017"/>
      <c r="B1017"/>
    </row>
    <row r="1018" spans="1:2" x14ac:dyDescent="0.2">
      <c r="A1018"/>
      <c r="B1018"/>
    </row>
    <row r="1019" spans="1:2" x14ac:dyDescent="0.2">
      <c r="A1019"/>
      <c r="B1019"/>
    </row>
    <row r="1020" spans="1:2" x14ac:dyDescent="0.2">
      <c r="A1020"/>
      <c r="B1020"/>
    </row>
    <row r="1021" spans="1:2" x14ac:dyDescent="0.2">
      <c r="A1021"/>
      <c r="B1021"/>
    </row>
    <row r="1022" spans="1:2" x14ac:dyDescent="0.2">
      <c r="A1022"/>
      <c r="B1022"/>
    </row>
    <row r="1023" spans="1:2" x14ac:dyDescent="0.2">
      <c r="A1023"/>
      <c r="B1023"/>
    </row>
    <row r="1024" spans="1:2" x14ac:dyDescent="0.2">
      <c r="A1024"/>
      <c r="B1024"/>
    </row>
    <row r="1025" spans="1:2" x14ac:dyDescent="0.2">
      <c r="A1025"/>
      <c r="B1025"/>
    </row>
    <row r="1026" spans="1:2" x14ac:dyDescent="0.2">
      <c r="A1026"/>
      <c r="B1026"/>
    </row>
    <row r="1027" spans="1:2" x14ac:dyDescent="0.2">
      <c r="A1027"/>
      <c r="B1027"/>
    </row>
    <row r="1028" spans="1:2" x14ac:dyDescent="0.2">
      <c r="A1028"/>
      <c r="B1028"/>
    </row>
    <row r="1029" spans="1:2" x14ac:dyDescent="0.2">
      <c r="A1029"/>
      <c r="B1029"/>
    </row>
    <row r="1030" spans="1:2" x14ac:dyDescent="0.2">
      <c r="A1030"/>
      <c r="B1030"/>
    </row>
    <row r="1031" spans="1:2" x14ac:dyDescent="0.2">
      <c r="A1031"/>
      <c r="B1031"/>
    </row>
    <row r="1032" spans="1:2" x14ac:dyDescent="0.2">
      <c r="A1032"/>
      <c r="B1032"/>
    </row>
    <row r="1033" spans="1:2" x14ac:dyDescent="0.2">
      <c r="A1033"/>
      <c r="B1033"/>
    </row>
    <row r="1034" spans="1:2" x14ac:dyDescent="0.2">
      <c r="A1034"/>
      <c r="B1034"/>
    </row>
    <row r="1035" spans="1:2" x14ac:dyDescent="0.2">
      <c r="A1035"/>
      <c r="B1035"/>
    </row>
    <row r="1036" spans="1:2" x14ac:dyDescent="0.2">
      <c r="A1036"/>
      <c r="B1036"/>
    </row>
    <row r="1037" spans="1:2" x14ac:dyDescent="0.2">
      <c r="A1037"/>
      <c r="B1037"/>
    </row>
    <row r="1038" spans="1:2" x14ac:dyDescent="0.2">
      <c r="A1038"/>
      <c r="B1038"/>
    </row>
    <row r="1039" spans="1:2" x14ac:dyDescent="0.2">
      <c r="A1039"/>
      <c r="B1039"/>
    </row>
    <row r="1040" spans="1:2" x14ac:dyDescent="0.2">
      <c r="A1040"/>
      <c r="B1040"/>
    </row>
    <row r="1041" spans="1:2" x14ac:dyDescent="0.2">
      <c r="A1041"/>
      <c r="B1041"/>
    </row>
    <row r="1042" spans="1:2" x14ac:dyDescent="0.2">
      <c r="A1042"/>
      <c r="B1042"/>
    </row>
    <row r="1043" spans="1:2" x14ac:dyDescent="0.2">
      <c r="A1043"/>
      <c r="B1043"/>
    </row>
    <row r="1044" spans="1:2" x14ac:dyDescent="0.2">
      <c r="A1044"/>
      <c r="B1044"/>
    </row>
    <row r="1045" spans="1:2" x14ac:dyDescent="0.2">
      <c r="A1045"/>
      <c r="B1045"/>
    </row>
    <row r="1046" spans="1:2" x14ac:dyDescent="0.2">
      <c r="A1046"/>
      <c r="B1046"/>
    </row>
    <row r="1047" spans="1:2" x14ac:dyDescent="0.2">
      <c r="A1047"/>
      <c r="B1047"/>
    </row>
    <row r="1048" spans="1:2" x14ac:dyDescent="0.2">
      <c r="A1048"/>
      <c r="B1048"/>
    </row>
    <row r="1049" spans="1:2" x14ac:dyDescent="0.2">
      <c r="A1049"/>
      <c r="B1049"/>
    </row>
    <row r="1050" spans="1:2" x14ac:dyDescent="0.2">
      <c r="A1050"/>
      <c r="B1050"/>
    </row>
    <row r="1051" spans="1:2" x14ac:dyDescent="0.2">
      <c r="A1051"/>
      <c r="B1051"/>
    </row>
    <row r="1052" spans="1:2" x14ac:dyDescent="0.2">
      <c r="A1052"/>
      <c r="B1052"/>
    </row>
    <row r="1053" spans="1:2" x14ac:dyDescent="0.2">
      <c r="A1053"/>
      <c r="B1053"/>
    </row>
    <row r="1054" spans="1:2" x14ac:dyDescent="0.2">
      <c r="A1054"/>
      <c r="B1054"/>
    </row>
    <row r="1055" spans="1:2" x14ac:dyDescent="0.2">
      <c r="A1055"/>
      <c r="B1055"/>
    </row>
    <row r="1056" spans="1:2" x14ac:dyDescent="0.2">
      <c r="A1056"/>
      <c r="B1056"/>
    </row>
    <row r="1057" spans="1:2" x14ac:dyDescent="0.2">
      <c r="A1057"/>
      <c r="B1057"/>
    </row>
    <row r="1058" spans="1:2" x14ac:dyDescent="0.2">
      <c r="A1058"/>
      <c r="B1058"/>
    </row>
    <row r="1059" spans="1:2" x14ac:dyDescent="0.2">
      <c r="A1059"/>
      <c r="B1059"/>
    </row>
    <row r="1060" spans="1:2" x14ac:dyDescent="0.2">
      <c r="A1060"/>
      <c r="B1060"/>
    </row>
    <row r="1061" spans="1:2" x14ac:dyDescent="0.2">
      <c r="A1061"/>
      <c r="B1061"/>
    </row>
    <row r="1062" spans="1:2" x14ac:dyDescent="0.2">
      <c r="A1062"/>
      <c r="B1062"/>
    </row>
    <row r="1063" spans="1:2" x14ac:dyDescent="0.2">
      <c r="A1063"/>
      <c r="B1063"/>
    </row>
    <row r="1064" spans="1:2" x14ac:dyDescent="0.2">
      <c r="A1064"/>
      <c r="B1064"/>
    </row>
    <row r="1065" spans="1:2" x14ac:dyDescent="0.2">
      <c r="A1065"/>
      <c r="B1065"/>
    </row>
    <row r="1066" spans="1:2" x14ac:dyDescent="0.2">
      <c r="A1066"/>
      <c r="B1066"/>
    </row>
    <row r="1067" spans="1:2" x14ac:dyDescent="0.2">
      <c r="A1067"/>
      <c r="B1067"/>
    </row>
    <row r="1068" spans="1:2" x14ac:dyDescent="0.2">
      <c r="A1068"/>
      <c r="B1068"/>
    </row>
    <row r="1069" spans="1:2" x14ac:dyDescent="0.2">
      <c r="A1069"/>
      <c r="B1069"/>
    </row>
    <row r="1070" spans="1:2" x14ac:dyDescent="0.2">
      <c r="A1070"/>
      <c r="B1070"/>
    </row>
    <row r="1071" spans="1:2" x14ac:dyDescent="0.2">
      <c r="A1071"/>
      <c r="B1071"/>
    </row>
    <row r="1072" spans="1:2" x14ac:dyDescent="0.2">
      <c r="A1072"/>
      <c r="B1072"/>
    </row>
    <row r="1073" spans="1:2" x14ac:dyDescent="0.2">
      <c r="A1073"/>
      <c r="B1073"/>
    </row>
    <row r="1074" spans="1:2" x14ac:dyDescent="0.2">
      <c r="A1074"/>
      <c r="B1074"/>
    </row>
    <row r="1075" spans="1:2" x14ac:dyDescent="0.2">
      <c r="A1075"/>
      <c r="B1075"/>
    </row>
    <row r="1076" spans="1:2" x14ac:dyDescent="0.2">
      <c r="A1076"/>
      <c r="B1076"/>
    </row>
    <row r="1077" spans="1:2" x14ac:dyDescent="0.2">
      <c r="A1077"/>
      <c r="B1077"/>
    </row>
    <row r="1078" spans="1:2" x14ac:dyDescent="0.2">
      <c r="A1078"/>
      <c r="B1078"/>
    </row>
    <row r="1079" spans="1:2" x14ac:dyDescent="0.2">
      <c r="A1079"/>
      <c r="B1079"/>
    </row>
    <row r="1080" spans="1:2" x14ac:dyDescent="0.2">
      <c r="A1080"/>
      <c r="B1080"/>
    </row>
    <row r="1081" spans="1:2" x14ac:dyDescent="0.2">
      <c r="A1081"/>
      <c r="B1081"/>
    </row>
    <row r="1082" spans="1:2" x14ac:dyDescent="0.2">
      <c r="A1082"/>
      <c r="B1082"/>
    </row>
    <row r="1083" spans="1:2" x14ac:dyDescent="0.2">
      <c r="A1083"/>
      <c r="B1083"/>
    </row>
    <row r="1084" spans="1:2" x14ac:dyDescent="0.2">
      <c r="A1084"/>
      <c r="B1084"/>
    </row>
    <row r="1085" spans="1:2" x14ac:dyDescent="0.2">
      <c r="A1085"/>
      <c r="B1085"/>
    </row>
    <row r="1086" spans="1:2" x14ac:dyDescent="0.2">
      <c r="A1086"/>
      <c r="B1086"/>
    </row>
    <row r="1087" spans="1:2" x14ac:dyDescent="0.2">
      <c r="A1087"/>
      <c r="B1087"/>
    </row>
    <row r="1088" spans="1:2" x14ac:dyDescent="0.2">
      <c r="A1088"/>
      <c r="B1088"/>
    </row>
    <row r="1089" spans="1:2" x14ac:dyDescent="0.2">
      <c r="A1089"/>
      <c r="B1089"/>
    </row>
    <row r="1090" spans="1:2" x14ac:dyDescent="0.2">
      <c r="A1090"/>
      <c r="B1090"/>
    </row>
    <row r="1091" spans="1:2" x14ac:dyDescent="0.2">
      <c r="A1091"/>
      <c r="B1091"/>
    </row>
    <row r="1092" spans="1:2" x14ac:dyDescent="0.2">
      <c r="A1092"/>
      <c r="B1092"/>
    </row>
    <row r="1093" spans="1:2" x14ac:dyDescent="0.2">
      <c r="A1093"/>
      <c r="B1093"/>
    </row>
    <row r="1094" spans="1:2" x14ac:dyDescent="0.2">
      <c r="A1094"/>
      <c r="B1094"/>
    </row>
    <row r="1095" spans="1:2" x14ac:dyDescent="0.2">
      <c r="A1095"/>
      <c r="B1095"/>
    </row>
    <row r="1096" spans="1:2" x14ac:dyDescent="0.2">
      <c r="A1096"/>
      <c r="B1096"/>
    </row>
    <row r="1097" spans="1:2" x14ac:dyDescent="0.2">
      <c r="A1097"/>
      <c r="B1097"/>
    </row>
    <row r="1098" spans="1:2" x14ac:dyDescent="0.2">
      <c r="A1098"/>
      <c r="B1098"/>
    </row>
    <row r="1099" spans="1:2" x14ac:dyDescent="0.2">
      <c r="A1099"/>
      <c r="B1099"/>
    </row>
    <row r="1100" spans="1:2" x14ac:dyDescent="0.2">
      <c r="A1100"/>
      <c r="B1100"/>
    </row>
    <row r="1101" spans="1:2" x14ac:dyDescent="0.2">
      <c r="A1101"/>
      <c r="B1101"/>
    </row>
    <row r="1102" spans="1:2" x14ac:dyDescent="0.2">
      <c r="A1102"/>
      <c r="B1102"/>
    </row>
    <row r="1103" spans="1:2" x14ac:dyDescent="0.2">
      <c r="A1103"/>
      <c r="B1103"/>
    </row>
    <row r="1104" spans="1:2" x14ac:dyDescent="0.2">
      <c r="A1104"/>
      <c r="B1104"/>
    </row>
    <row r="1105" spans="1:2" x14ac:dyDescent="0.2">
      <c r="A1105"/>
      <c r="B1105"/>
    </row>
    <row r="1106" spans="1:2" x14ac:dyDescent="0.2">
      <c r="A1106"/>
      <c r="B1106"/>
    </row>
    <row r="1107" spans="1:2" x14ac:dyDescent="0.2">
      <c r="A1107"/>
      <c r="B1107"/>
    </row>
    <row r="1108" spans="1:2" x14ac:dyDescent="0.2">
      <c r="A1108"/>
      <c r="B1108"/>
    </row>
    <row r="1109" spans="1:2" x14ac:dyDescent="0.2">
      <c r="A1109"/>
      <c r="B1109"/>
    </row>
    <row r="1110" spans="1:2" x14ac:dyDescent="0.2">
      <c r="A1110"/>
      <c r="B1110"/>
    </row>
    <row r="1111" spans="1:2" x14ac:dyDescent="0.2">
      <c r="A1111"/>
      <c r="B1111"/>
    </row>
    <row r="1112" spans="1:2" x14ac:dyDescent="0.2">
      <c r="A1112"/>
      <c r="B1112"/>
    </row>
    <row r="1113" spans="1:2" x14ac:dyDescent="0.2">
      <c r="A1113"/>
      <c r="B1113"/>
    </row>
    <row r="1114" spans="1:2" x14ac:dyDescent="0.2">
      <c r="A1114"/>
      <c r="B1114"/>
    </row>
    <row r="1115" spans="1:2" x14ac:dyDescent="0.2">
      <c r="A1115"/>
      <c r="B1115"/>
    </row>
    <row r="1116" spans="1:2" x14ac:dyDescent="0.2">
      <c r="A1116"/>
      <c r="B1116"/>
    </row>
    <row r="1117" spans="1:2" x14ac:dyDescent="0.2">
      <c r="A1117"/>
      <c r="B1117"/>
    </row>
    <row r="1118" spans="1:2" x14ac:dyDescent="0.2">
      <c r="A1118"/>
      <c r="B1118"/>
    </row>
    <row r="1119" spans="1:2" x14ac:dyDescent="0.2">
      <c r="A1119"/>
      <c r="B1119"/>
    </row>
    <row r="1120" spans="1:2" x14ac:dyDescent="0.2">
      <c r="A1120"/>
      <c r="B1120"/>
    </row>
    <row r="1121" spans="1:2" x14ac:dyDescent="0.2">
      <c r="A1121"/>
      <c r="B1121"/>
    </row>
    <row r="1122" spans="1:2" x14ac:dyDescent="0.2">
      <c r="A1122"/>
      <c r="B1122"/>
    </row>
    <row r="1123" spans="1:2" x14ac:dyDescent="0.2">
      <c r="A1123"/>
      <c r="B1123"/>
    </row>
    <row r="1124" spans="1:2" x14ac:dyDescent="0.2">
      <c r="A1124"/>
      <c r="B1124"/>
    </row>
    <row r="1125" spans="1:2" x14ac:dyDescent="0.2">
      <c r="A1125"/>
      <c r="B1125"/>
    </row>
    <row r="1126" spans="1:2" x14ac:dyDescent="0.2">
      <c r="A1126"/>
      <c r="B1126"/>
    </row>
    <row r="1127" spans="1:2" x14ac:dyDescent="0.2">
      <c r="A1127"/>
      <c r="B1127"/>
    </row>
    <row r="1128" spans="1:2" x14ac:dyDescent="0.2">
      <c r="A1128"/>
      <c r="B1128"/>
    </row>
    <row r="1129" spans="1:2" x14ac:dyDescent="0.2">
      <c r="A1129"/>
      <c r="B1129"/>
    </row>
    <row r="1130" spans="1:2" x14ac:dyDescent="0.2">
      <c r="A1130"/>
      <c r="B1130"/>
    </row>
    <row r="1131" spans="1:2" x14ac:dyDescent="0.2">
      <c r="A1131"/>
      <c r="B1131"/>
    </row>
    <row r="1132" spans="1:2" x14ac:dyDescent="0.2">
      <c r="A1132"/>
      <c r="B1132"/>
    </row>
    <row r="1133" spans="1:2" x14ac:dyDescent="0.2">
      <c r="A1133"/>
      <c r="B1133"/>
    </row>
    <row r="1134" spans="1:2" x14ac:dyDescent="0.2">
      <c r="A1134"/>
      <c r="B1134"/>
    </row>
    <row r="1135" spans="1:2" x14ac:dyDescent="0.2">
      <c r="A1135"/>
      <c r="B1135"/>
    </row>
    <row r="1136" spans="1:2" x14ac:dyDescent="0.2">
      <c r="A1136"/>
      <c r="B1136"/>
    </row>
    <row r="1137" spans="1:2" x14ac:dyDescent="0.2">
      <c r="A1137"/>
      <c r="B1137"/>
    </row>
    <row r="1138" spans="1:2" x14ac:dyDescent="0.2">
      <c r="A1138"/>
      <c r="B1138"/>
    </row>
    <row r="1139" spans="1:2" x14ac:dyDescent="0.2">
      <c r="A1139"/>
      <c r="B1139"/>
    </row>
    <row r="1140" spans="1:2" x14ac:dyDescent="0.2">
      <c r="A1140"/>
      <c r="B1140"/>
    </row>
    <row r="1141" spans="1:2" x14ac:dyDescent="0.2">
      <c r="A1141"/>
      <c r="B1141"/>
    </row>
    <row r="1142" spans="1:2" x14ac:dyDescent="0.2">
      <c r="A1142"/>
      <c r="B1142"/>
    </row>
    <row r="1143" spans="1:2" x14ac:dyDescent="0.2">
      <c r="A1143"/>
      <c r="B1143"/>
    </row>
    <row r="1144" spans="1:2" x14ac:dyDescent="0.2">
      <c r="A1144"/>
      <c r="B1144"/>
    </row>
    <row r="1145" spans="1:2" x14ac:dyDescent="0.2">
      <c r="A1145"/>
      <c r="B1145"/>
    </row>
    <row r="1146" spans="1:2" x14ac:dyDescent="0.2">
      <c r="A1146"/>
      <c r="B1146"/>
    </row>
    <row r="1147" spans="1:2" x14ac:dyDescent="0.2">
      <c r="A1147"/>
      <c r="B1147"/>
    </row>
    <row r="1148" spans="1:2" x14ac:dyDescent="0.2">
      <c r="A1148"/>
      <c r="B1148"/>
    </row>
    <row r="1149" spans="1:2" x14ac:dyDescent="0.2">
      <c r="A1149"/>
      <c r="B1149"/>
    </row>
    <row r="1150" spans="1:2" x14ac:dyDescent="0.2">
      <c r="A1150"/>
      <c r="B1150"/>
    </row>
    <row r="1151" spans="1:2" x14ac:dyDescent="0.2">
      <c r="A1151"/>
      <c r="B1151"/>
    </row>
    <row r="1152" spans="1:2" x14ac:dyDescent="0.2">
      <c r="A1152"/>
      <c r="B1152"/>
    </row>
    <row r="1153" spans="1:2" x14ac:dyDescent="0.2">
      <c r="A1153"/>
      <c r="B1153"/>
    </row>
    <row r="1154" spans="1:2" x14ac:dyDescent="0.2">
      <c r="A1154"/>
      <c r="B1154"/>
    </row>
    <row r="1155" spans="1:2" x14ac:dyDescent="0.2">
      <c r="A1155"/>
      <c r="B1155"/>
    </row>
    <row r="1156" spans="1:2" x14ac:dyDescent="0.2">
      <c r="A1156"/>
      <c r="B1156"/>
    </row>
    <row r="1157" spans="1:2" x14ac:dyDescent="0.2">
      <c r="A1157"/>
      <c r="B1157"/>
    </row>
    <row r="1158" spans="1:2" x14ac:dyDescent="0.2">
      <c r="A1158"/>
      <c r="B1158"/>
    </row>
    <row r="1159" spans="1:2" x14ac:dyDescent="0.2">
      <c r="A1159"/>
      <c r="B1159"/>
    </row>
    <row r="1160" spans="1:2" x14ac:dyDescent="0.2">
      <c r="A1160"/>
      <c r="B1160"/>
    </row>
    <row r="1161" spans="1:2" x14ac:dyDescent="0.2">
      <c r="A1161"/>
      <c r="B1161"/>
    </row>
    <row r="1162" spans="1:2" x14ac:dyDescent="0.2">
      <c r="A1162"/>
      <c r="B1162"/>
    </row>
    <row r="1163" spans="1:2" x14ac:dyDescent="0.2">
      <c r="A1163"/>
      <c r="B1163"/>
    </row>
    <row r="1164" spans="1:2" x14ac:dyDescent="0.2">
      <c r="A1164"/>
      <c r="B1164"/>
    </row>
    <row r="1165" spans="1:2" x14ac:dyDescent="0.2">
      <c r="A1165"/>
      <c r="B1165"/>
    </row>
    <row r="1166" spans="1:2" x14ac:dyDescent="0.2">
      <c r="A1166"/>
      <c r="B1166"/>
    </row>
    <row r="1167" spans="1:2" x14ac:dyDescent="0.2">
      <c r="A1167"/>
      <c r="B1167"/>
    </row>
    <row r="1168" spans="1:2" x14ac:dyDescent="0.2">
      <c r="A1168"/>
      <c r="B1168"/>
    </row>
    <row r="1169" spans="1:2" x14ac:dyDescent="0.2">
      <c r="A1169"/>
      <c r="B1169"/>
    </row>
    <row r="1170" spans="1:2" x14ac:dyDescent="0.2">
      <c r="A1170"/>
      <c r="B1170"/>
    </row>
    <row r="1171" spans="1:2" x14ac:dyDescent="0.2">
      <c r="A1171"/>
      <c r="B1171"/>
    </row>
    <row r="1172" spans="1:2" x14ac:dyDescent="0.2">
      <c r="A1172"/>
      <c r="B1172"/>
    </row>
    <row r="1173" spans="1:2" x14ac:dyDescent="0.2">
      <c r="A1173"/>
      <c r="B1173"/>
    </row>
    <row r="1174" spans="1:2" x14ac:dyDescent="0.2">
      <c r="A1174"/>
      <c r="B1174"/>
    </row>
    <row r="1175" spans="1:2" x14ac:dyDescent="0.2">
      <c r="A1175"/>
      <c r="B1175"/>
    </row>
    <row r="1176" spans="1:2" x14ac:dyDescent="0.2">
      <c r="A1176"/>
      <c r="B1176"/>
    </row>
    <row r="1177" spans="1:2" x14ac:dyDescent="0.2">
      <c r="A1177"/>
      <c r="B1177"/>
    </row>
    <row r="1178" spans="1:2" x14ac:dyDescent="0.2">
      <c r="A1178"/>
      <c r="B1178"/>
    </row>
    <row r="1179" spans="1:2" x14ac:dyDescent="0.2">
      <c r="A1179"/>
      <c r="B1179"/>
    </row>
    <row r="1180" spans="1:2" x14ac:dyDescent="0.2">
      <c r="A1180"/>
      <c r="B1180"/>
    </row>
    <row r="1181" spans="1:2" x14ac:dyDescent="0.2">
      <c r="A1181"/>
      <c r="B1181"/>
    </row>
    <row r="1182" spans="1:2" x14ac:dyDescent="0.2">
      <c r="A1182"/>
      <c r="B1182"/>
    </row>
    <row r="1183" spans="1:2" x14ac:dyDescent="0.2">
      <c r="A1183"/>
      <c r="B1183"/>
    </row>
    <row r="1184" spans="1:2" x14ac:dyDescent="0.2">
      <c r="A1184"/>
      <c r="B1184"/>
    </row>
    <row r="1185" spans="1:2" x14ac:dyDescent="0.2">
      <c r="A1185"/>
      <c r="B1185"/>
    </row>
    <row r="1186" spans="1:2" x14ac:dyDescent="0.2">
      <c r="A1186"/>
      <c r="B1186"/>
    </row>
    <row r="1187" spans="1:2" x14ac:dyDescent="0.2">
      <c r="A1187"/>
      <c r="B1187"/>
    </row>
    <row r="1188" spans="1:2" x14ac:dyDescent="0.2">
      <c r="A1188"/>
      <c r="B1188"/>
    </row>
    <row r="1189" spans="1:2" x14ac:dyDescent="0.2">
      <c r="A1189"/>
      <c r="B1189"/>
    </row>
    <row r="1190" spans="1:2" x14ac:dyDescent="0.2">
      <c r="A1190"/>
      <c r="B1190"/>
    </row>
    <row r="1191" spans="1:2" x14ac:dyDescent="0.2">
      <c r="A1191"/>
      <c r="B1191"/>
    </row>
    <row r="1192" spans="1:2" x14ac:dyDescent="0.2">
      <c r="A1192"/>
      <c r="B1192"/>
    </row>
    <row r="1193" spans="1:2" x14ac:dyDescent="0.2">
      <c r="A1193"/>
      <c r="B1193"/>
    </row>
    <row r="1194" spans="1:2" x14ac:dyDescent="0.2">
      <c r="A1194"/>
      <c r="B1194"/>
    </row>
    <row r="1195" spans="1:2" x14ac:dyDescent="0.2">
      <c r="A1195"/>
      <c r="B1195"/>
    </row>
    <row r="1196" spans="1:2" x14ac:dyDescent="0.2">
      <c r="A1196"/>
      <c r="B1196"/>
    </row>
    <row r="1197" spans="1:2" x14ac:dyDescent="0.2">
      <c r="A1197"/>
      <c r="B1197"/>
    </row>
    <row r="1198" spans="1:2" x14ac:dyDescent="0.2">
      <c r="A1198"/>
      <c r="B1198"/>
    </row>
    <row r="1199" spans="1:2" x14ac:dyDescent="0.2">
      <c r="A1199"/>
      <c r="B1199"/>
    </row>
    <row r="1200" spans="1:2" x14ac:dyDescent="0.2">
      <c r="A1200"/>
      <c r="B1200"/>
    </row>
    <row r="1201" spans="1:2" x14ac:dyDescent="0.2">
      <c r="A1201"/>
      <c r="B1201"/>
    </row>
    <row r="1202" spans="1:2" x14ac:dyDescent="0.2">
      <c r="A1202"/>
      <c r="B1202"/>
    </row>
    <row r="1203" spans="1:2" x14ac:dyDescent="0.2">
      <c r="A1203"/>
      <c r="B1203"/>
    </row>
    <row r="1204" spans="1:2" x14ac:dyDescent="0.2">
      <c r="A1204"/>
      <c r="B1204"/>
    </row>
    <row r="1205" spans="1:2" x14ac:dyDescent="0.2">
      <c r="A1205"/>
      <c r="B1205"/>
    </row>
    <row r="1206" spans="1:2" x14ac:dyDescent="0.2">
      <c r="A1206"/>
      <c r="B1206"/>
    </row>
    <row r="1207" spans="1:2" x14ac:dyDescent="0.2">
      <c r="A1207"/>
      <c r="B1207"/>
    </row>
    <row r="1208" spans="1:2" x14ac:dyDescent="0.2">
      <c r="A1208"/>
      <c r="B1208"/>
    </row>
    <row r="1209" spans="1:2" x14ac:dyDescent="0.2">
      <c r="A1209"/>
      <c r="B1209"/>
    </row>
    <row r="1210" spans="1:2" x14ac:dyDescent="0.2">
      <c r="A1210"/>
      <c r="B1210"/>
    </row>
    <row r="1211" spans="1:2" x14ac:dyDescent="0.2">
      <c r="A1211"/>
      <c r="B1211"/>
    </row>
    <row r="1212" spans="1:2" x14ac:dyDescent="0.2">
      <c r="A1212"/>
      <c r="B1212"/>
    </row>
    <row r="1213" spans="1:2" x14ac:dyDescent="0.2">
      <c r="A1213"/>
      <c r="B1213"/>
    </row>
    <row r="1214" spans="1:2" x14ac:dyDescent="0.2">
      <c r="A1214"/>
      <c r="B1214"/>
    </row>
    <row r="1215" spans="1:2" x14ac:dyDescent="0.2">
      <c r="A1215"/>
      <c r="B1215"/>
    </row>
    <row r="1216" spans="1:2" x14ac:dyDescent="0.2">
      <c r="A1216"/>
      <c r="B1216"/>
    </row>
    <row r="1217" spans="1:2" x14ac:dyDescent="0.2">
      <c r="A1217"/>
      <c r="B1217"/>
    </row>
    <row r="1218" spans="1:2" x14ac:dyDescent="0.2">
      <c r="A1218"/>
      <c r="B1218"/>
    </row>
    <row r="1219" spans="1:2" x14ac:dyDescent="0.2">
      <c r="A1219"/>
      <c r="B1219"/>
    </row>
    <row r="1220" spans="1:2" x14ac:dyDescent="0.2">
      <c r="A1220"/>
      <c r="B1220"/>
    </row>
    <row r="1221" spans="1:2" x14ac:dyDescent="0.2">
      <c r="A1221"/>
      <c r="B1221"/>
    </row>
    <row r="1222" spans="1:2" x14ac:dyDescent="0.2">
      <c r="A1222"/>
      <c r="B1222"/>
    </row>
    <row r="1223" spans="1:2" x14ac:dyDescent="0.2">
      <c r="A1223"/>
      <c r="B1223"/>
    </row>
    <row r="1224" spans="1:2" x14ac:dyDescent="0.2">
      <c r="A1224"/>
      <c r="B1224"/>
    </row>
    <row r="1225" spans="1:2" x14ac:dyDescent="0.2">
      <c r="A1225"/>
      <c r="B1225"/>
    </row>
    <row r="1226" spans="1:2" x14ac:dyDescent="0.2">
      <c r="A1226"/>
      <c r="B1226"/>
    </row>
    <row r="1227" spans="1:2" x14ac:dyDescent="0.2">
      <c r="A1227"/>
      <c r="B1227"/>
    </row>
    <row r="1228" spans="1:2" x14ac:dyDescent="0.2">
      <c r="A1228"/>
      <c r="B1228"/>
    </row>
    <row r="1229" spans="1:2" x14ac:dyDescent="0.2">
      <c r="A1229"/>
      <c r="B1229"/>
    </row>
    <row r="1230" spans="1:2" x14ac:dyDescent="0.2">
      <c r="A1230"/>
      <c r="B1230"/>
    </row>
    <row r="1231" spans="1:2" x14ac:dyDescent="0.2">
      <c r="A1231"/>
      <c r="B1231"/>
    </row>
    <row r="1232" spans="1:2" x14ac:dyDescent="0.2">
      <c r="A1232"/>
      <c r="B1232"/>
    </row>
    <row r="1233" spans="1:2" x14ac:dyDescent="0.2">
      <c r="A1233"/>
      <c r="B1233"/>
    </row>
    <row r="1234" spans="1:2" x14ac:dyDescent="0.2">
      <c r="A1234"/>
      <c r="B1234"/>
    </row>
    <row r="1235" spans="1:2" x14ac:dyDescent="0.2">
      <c r="A1235"/>
      <c r="B1235"/>
    </row>
    <row r="1236" spans="1:2" x14ac:dyDescent="0.2">
      <c r="A1236"/>
      <c r="B1236"/>
    </row>
    <row r="1237" spans="1:2" x14ac:dyDescent="0.2">
      <c r="A1237"/>
      <c r="B1237"/>
    </row>
    <row r="1238" spans="1:2" x14ac:dyDescent="0.2">
      <c r="A1238"/>
      <c r="B1238"/>
    </row>
    <row r="1239" spans="1:2" x14ac:dyDescent="0.2">
      <c r="A1239"/>
      <c r="B1239"/>
    </row>
    <row r="1240" spans="1:2" x14ac:dyDescent="0.2">
      <c r="A1240"/>
      <c r="B1240"/>
    </row>
    <row r="1241" spans="1:2" x14ac:dyDescent="0.2">
      <c r="A1241"/>
      <c r="B1241"/>
    </row>
    <row r="1242" spans="1:2" x14ac:dyDescent="0.2">
      <c r="A1242"/>
      <c r="B1242"/>
    </row>
    <row r="1243" spans="1:2" x14ac:dyDescent="0.2">
      <c r="A1243"/>
      <c r="B1243"/>
    </row>
    <row r="1244" spans="1:2" x14ac:dyDescent="0.2">
      <c r="A1244"/>
      <c r="B1244"/>
    </row>
    <row r="1245" spans="1:2" x14ac:dyDescent="0.2">
      <c r="A1245"/>
      <c r="B1245"/>
    </row>
    <row r="1246" spans="1:2" x14ac:dyDescent="0.2">
      <c r="A1246"/>
      <c r="B1246"/>
    </row>
    <row r="1247" spans="1:2" x14ac:dyDescent="0.2">
      <c r="A1247"/>
      <c r="B1247"/>
    </row>
    <row r="1248" spans="1:2" x14ac:dyDescent="0.2">
      <c r="A1248"/>
      <c r="B1248"/>
    </row>
    <row r="1249" spans="1:2" x14ac:dyDescent="0.2">
      <c r="A1249"/>
      <c r="B1249"/>
    </row>
    <row r="1250" spans="1:2" x14ac:dyDescent="0.2">
      <c r="A1250"/>
      <c r="B1250"/>
    </row>
    <row r="1251" spans="1:2" x14ac:dyDescent="0.2">
      <c r="A1251"/>
      <c r="B1251"/>
    </row>
    <row r="1252" spans="1:2" x14ac:dyDescent="0.2">
      <c r="A1252"/>
      <c r="B1252"/>
    </row>
    <row r="1253" spans="1:2" x14ac:dyDescent="0.2">
      <c r="A1253"/>
      <c r="B1253"/>
    </row>
    <row r="1254" spans="1:2" x14ac:dyDescent="0.2">
      <c r="A1254"/>
      <c r="B1254"/>
    </row>
    <row r="1255" spans="1:2" x14ac:dyDescent="0.2">
      <c r="A1255"/>
      <c r="B1255"/>
    </row>
    <row r="1256" spans="1:2" x14ac:dyDescent="0.2">
      <c r="A1256"/>
      <c r="B1256"/>
    </row>
    <row r="1257" spans="1:2" x14ac:dyDescent="0.2">
      <c r="A1257"/>
      <c r="B1257"/>
    </row>
    <row r="1258" spans="1:2" x14ac:dyDescent="0.2">
      <c r="A1258"/>
      <c r="B1258"/>
    </row>
    <row r="1259" spans="1:2" x14ac:dyDescent="0.2">
      <c r="A1259"/>
      <c r="B1259"/>
    </row>
    <row r="1260" spans="1:2" x14ac:dyDescent="0.2">
      <c r="A1260"/>
      <c r="B1260"/>
    </row>
    <row r="1261" spans="1:2" x14ac:dyDescent="0.2">
      <c r="A1261"/>
      <c r="B1261"/>
    </row>
    <row r="1262" spans="1:2" x14ac:dyDescent="0.2">
      <c r="A1262"/>
      <c r="B1262"/>
    </row>
    <row r="1263" spans="1:2" x14ac:dyDescent="0.2">
      <c r="A1263"/>
      <c r="B1263"/>
    </row>
    <row r="1264" spans="1:2" x14ac:dyDescent="0.2">
      <c r="A1264"/>
      <c r="B1264"/>
    </row>
    <row r="1265" spans="1:2" x14ac:dyDescent="0.2">
      <c r="A1265"/>
      <c r="B1265"/>
    </row>
    <row r="1266" spans="1:2" x14ac:dyDescent="0.2">
      <c r="A1266"/>
      <c r="B1266"/>
    </row>
    <row r="1267" spans="1:2" x14ac:dyDescent="0.2">
      <c r="A1267"/>
      <c r="B1267"/>
    </row>
    <row r="1268" spans="1:2" x14ac:dyDescent="0.2">
      <c r="A1268"/>
      <c r="B1268"/>
    </row>
    <row r="1269" spans="1:2" x14ac:dyDescent="0.2">
      <c r="A1269"/>
      <c r="B1269"/>
    </row>
    <row r="1270" spans="1:2" x14ac:dyDescent="0.2">
      <c r="A1270"/>
      <c r="B1270"/>
    </row>
    <row r="1271" spans="1:2" x14ac:dyDescent="0.2">
      <c r="A1271"/>
      <c r="B1271"/>
    </row>
    <row r="1272" spans="1:2" x14ac:dyDescent="0.2">
      <c r="A1272"/>
      <c r="B1272"/>
    </row>
    <row r="1273" spans="1:2" x14ac:dyDescent="0.2">
      <c r="A1273"/>
      <c r="B1273"/>
    </row>
    <row r="1274" spans="1:2" x14ac:dyDescent="0.2">
      <c r="A1274"/>
      <c r="B1274"/>
    </row>
    <row r="1275" spans="1:2" x14ac:dyDescent="0.2">
      <c r="A1275"/>
      <c r="B1275"/>
    </row>
    <row r="1276" spans="1:2" x14ac:dyDescent="0.2">
      <c r="A1276"/>
      <c r="B1276"/>
    </row>
    <row r="1277" spans="1:2" x14ac:dyDescent="0.2">
      <c r="A1277"/>
      <c r="B1277"/>
    </row>
    <row r="1278" spans="1:2" x14ac:dyDescent="0.2">
      <c r="A1278"/>
      <c r="B1278"/>
    </row>
    <row r="1279" spans="1:2" x14ac:dyDescent="0.2">
      <c r="A1279"/>
      <c r="B1279"/>
    </row>
    <row r="1280" spans="1:2" x14ac:dyDescent="0.2">
      <c r="A1280"/>
      <c r="B1280"/>
    </row>
    <row r="1281" spans="1:2" x14ac:dyDescent="0.2">
      <c r="A1281"/>
      <c r="B1281"/>
    </row>
    <row r="1282" spans="1:2" x14ac:dyDescent="0.2">
      <c r="A1282"/>
      <c r="B1282"/>
    </row>
    <row r="1283" spans="1:2" x14ac:dyDescent="0.2">
      <c r="A1283"/>
      <c r="B1283"/>
    </row>
    <row r="1284" spans="1:2" x14ac:dyDescent="0.2">
      <c r="A1284"/>
      <c r="B1284"/>
    </row>
    <row r="1285" spans="1:2" x14ac:dyDescent="0.2">
      <c r="A1285"/>
      <c r="B1285"/>
    </row>
    <row r="1286" spans="1:2" x14ac:dyDescent="0.2">
      <c r="A1286"/>
      <c r="B1286"/>
    </row>
    <row r="1287" spans="1:2" x14ac:dyDescent="0.2">
      <c r="A1287"/>
      <c r="B1287"/>
    </row>
    <row r="1288" spans="1:2" x14ac:dyDescent="0.2">
      <c r="A1288"/>
      <c r="B1288"/>
    </row>
    <row r="1289" spans="1:2" x14ac:dyDescent="0.2">
      <c r="A1289"/>
      <c r="B1289"/>
    </row>
    <row r="1290" spans="1:2" x14ac:dyDescent="0.2">
      <c r="A1290"/>
      <c r="B1290"/>
    </row>
    <row r="1291" spans="1:2" x14ac:dyDescent="0.2">
      <c r="A1291"/>
      <c r="B1291"/>
    </row>
    <row r="1292" spans="1:2" x14ac:dyDescent="0.2">
      <c r="A1292"/>
      <c r="B1292"/>
    </row>
    <row r="1293" spans="1:2" x14ac:dyDescent="0.2">
      <c r="A1293"/>
      <c r="B1293"/>
    </row>
    <row r="1294" spans="1:2" x14ac:dyDescent="0.2">
      <c r="A1294"/>
      <c r="B1294"/>
    </row>
    <row r="1295" spans="1:2" x14ac:dyDescent="0.2">
      <c r="A1295"/>
      <c r="B1295"/>
    </row>
    <row r="1296" spans="1:2" x14ac:dyDescent="0.2">
      <c r="A1296"/>
      <c r="B1296"/>
    </row>
    <row r="1297" spans="1:2" x14ac:dyDescent="0.2">
      <c r="A1297"/>
      <c r="B1297"/>
    </row>
    <row r="1298" spans="1:2" x14ac:dyDescent="0.2">
      <c r="A1298"/>
      <c r="B1298"/>
    </row>
    <row r="1299" spans="1:2" x14ac:dyDescent="0.2">
      <c r="A1299"/>
      <c r="B1299"/>
    </row>
    <row r="1300" spans="1:2" x14ac:dyDescent="0.2">
      <c r="A1300"/>
      <c r="B1300"/>
    </row>
    <row r="1301" spans="1:2" x14ac:dyDescent="0.2">
      <c r="A1301"/>
      <c r="B1301"/>
    </row>
    <row r="1302" spans="1:2" x14ac:dyDescent="0.2">
      <c r="A1302"/>
      <c r="B1302"/>
    </row>
    <row r="1303" spans="1:2" x14ac:dyDescent="0.2">
      <c r="A1303"/>
      <c r="B1303"/>
    </row>
    <row r="1304" spans="1:2" x14ac:dyDescent="0.2">
      <c r="A1304"/>
      <c r="B1304"/>
    </row>
    <row r="1305" spans="1:2" x14ac:dyDescent="0.2">
      <c r="A1305"/>
      <c r="B1305"/>
    </row>
    <row r="1306" spans="1:2" x14ac:dyDescent="0.2">
      <c r="A1306"/>
      <c r="B1306"/>
    </row>
    <row r="1307" spans="1:2" x14ac:dyDescent="0.2">
      <c r="A1307"/>
      <c r="B1307"/>
    </row>
    <row r="1308" spans="1:2" x14ac:dyDescent="0.2">
      <c r="A1308"/>
      <c r="B1308"/>
    </row>
    <row r="1309" spans="1:2" x14ac:dyDescent="0.2">
      <c r="A1309"/>
      <c r="B1309"/>
    </row>
    <row r="1310" spans="1:2" x14ac:dyDescent="0.2">
      <c r="A1310"/>
      <c r="B1310"/>
    </row>
    <row r="1311" spans="1:2" x14ac:dyDescent="0.2">
      <c r="A1311"/>
      <c r="B1311"/>
    </row>
    <row r="1312" spans="1:2" x14ac:dyDescent="0.2">
      <c r="A1312"/>
      <c r="B1312"/>
    </row>
    <row r="1313" spans="1:2" x14ac:dyDescent="0.2">
      <c r="A1313"/>
      <c r="B1313"/>
    </row>
    <row r="1314" spans="1:2" x14ac:dyDescent="0.2">
      <c r="A1314"/>
      <c r="B1314"/>
    </row>
    <row r="1315" spans="1:2" x14ac:dyDescent="0.2">
      <c r="A1315"/>
      <c r="B1315"/>
    </row>
    <row r="1316" spans="1:2" x14ac:dyDescent="0.2">
      <c r="A1316"/>
      <c r="B1316"/>
    </row>
    <row r="1317" spans="1:2" x14ac:dyDescent="0.2">
      <c r="A1317"/>
      <c r="B1317"/>
    </row>
    <row r="1318" spans="1:2" x14ac:dyDescent="0.2">
      <c r="A1318"/>
      <c r="B1318"/>
    </row>
    <row r="1319" spans="1:2" x14ac:dyDescent="0.2">
      <c r="A1319"/>
      <c r="B1319"/>
    </row>
    <row r="1320" spans="1:2" x14ac:dyDescent="0.2">
      <c r="A1320"/>
      <c r="B1320"/>
    </row>
    <row r="1321" spans="1:2" x14ac:dyDescent="0.2">
      <c r="A1321"/>
      <c r="B1321"/>
    </row>
    <row r="1322" spans="1:2" x14ac:dyDescent="0.2">
      <c r="A1322"/>
      <c r="B1322"/>
    </row>
    <row r="1323" spans="1:2" x14ac:dyDescent="0.2">
      <c r="A1323"/>
      <c r="B1323"/>
    </row>
    <row r="1324" spans="1:2" x14ac:dyDescent="0.2">
      <c r="A1324"/>
      <c r="B1324"/>
    </row>
    <row r="1325" spans="1:2" x14ac:dyDescent="0.2">
      <c r="A1325"/>
      <c r="B1325"/>
    </row>
    <row r="1326" spans="1:2" x14ac:dyDescent="0.2">
      <c r="A1326"/>
      <c r="B1326"/>
    </row>
    <row r="1327" spans="1:2" x14ac:dyDescent="0.2">
      <c r="A1327"/>
      <c r="B1327"/>
    </row>
    <row r="1328" spans="1:2" x14ac:dyDescent="0.2">
      <c r="A1328"/>
      <c r="B1328"/>
    </row>
    <row r="1329" spans="1:2" x14ac:dyDescent="0.2">
      <c r="A1329"/>
      <c r="B1329"/>
    </row>
    <row r="1330" spans="1:2" x14ac:dyDescent="0.2">
      <c r="A1330"/>
      <c r="B1330"/>
    </row>
    <row r="1331" spans="1:2" x14ac:dyDescent="0.2">
      <c r="A1331"/>
      <c r="B1331"/>
    </row>
    <row r="1332" spans="1:2" x14ac:dyDescent="0.2">
      <c r="A1332"/>
      <c r="B1332"/>
    </row>
    <row r="1333" spans="1:2" x14ac:dyDescent="0.2">
      <c r="A1333"/>
      <c r="B1333"/>
    </row>
    <row r="1334" spans="1:2" x14ac:dyDescent="0.2">
      <c r="A1334"/>
      <c r="B1334"/>
    </row>
    <row r="1335" spans="1:2" x14ac:dyDescent="0.2">
      <c r="A1335"/>
      <c r="B1335"/>
    </row>
    <row r="1336" spans="1:2" x14ac:dyDescent="0.2">
      <c r="A1336"/>
      <c r="B1336"/>
    </row>
    <row r="1337" spans="1:2" x14ac:dyDescent="0.2">
      <c r="A1337"/>
      <c r="B1337"/>
    </row>
    <row r="1338" spans="1:2" x14ac:dyDescent="0.2">
      <c r="A1338"/>
      <c r="B1338"/>
    </row>
    <row r="1339" spans="1:2" x14ac:dyDescent="0.2">
      <c r="A1339"/>
      <c r="B1339"/>
    </row>
    <row r="1340" spans="1:2" x14ac:dyDescent="0.2">
      <c r="A1340"/>
      <c r="B1340"/>
    </row>
    <row r="1341" spans="1:2" x14ac:dyDescent="0.2">
      <c r="A1341"/>
      <c r="B1341"/>
    </row>
    <row r="1342" spans="1:2" x14ac:dyDescent="0.2">
      <c r="A1342"/>
      <c r="B1342"/>
    </row>
    <row r="1343" spans="1:2" x14ac:dyDescent="0.2">
      <c r="A1343"/>
      <c r="B1343"/>
    </row>
    <row r="1344" spans="1:2" x14ac:dyDescent="0.2">
      <c r="A1344"/>
      <c r="B1344"/>
    </row>
    <row r="1345" spans="1:2" x14ac:dyDescent="0.2">
      <c r="A1345"/>
      <c r="B1345"/>
    </row>
    <row r="1346" spans="1:2" x14ac:dyDescent="0.2">
      <c r="A1346"/>
      <c r="B1346"/>
    </row>
    <row r="1347" spans="1:2" x14ac:dyDescent="0.2">
      <c r="A1347"/>
      <c r="B1347"/>
    </row>
    <row r="1348" spans="1:2" x14ac:dyDescent="0.2">
      <c r="A1348"/>
      <c r="B1348"/>
    </row>
    <row r="1349" spans="1:2" x14ac:dyDescent="0.2">
      <c r="A1349"/>
      <c r="B1349"/>
    </row>
    <row r="1350" spans="1:2" x14ac:dyDescent="0.2">
      <c r="A1350"/>
      <c r="B1350"/>
    </row>
    <row r="1351" spans="1:2" x14ac:dyDescent="0.2">
      <c r="A1351"/>
      <c r="B1351"/>
    </row>
    <row r="1352" spans="1:2" x14ac:dyDescent="0.2">
      <c r="A1352"/>
      <c r="B1352"/>
    </row>
    <row r="1353" spans="1:2" x14ac:dyDescent="0.2">
      <c r="A1353"/>
      <c r="B1353"/>
    </row>
    <row r="1354" spans="1:2" x14ac:dyDescent="0.2">
      <c r="A1354"/>
      <c r="B1354"/>
    </row>
    <row r="1355" spans="1:2" x14ac:dyDescent="0.2">
      <c r="A1355"/>
      <c r="B1355"/>
    </row>
    <row r="1356" spans="1:2" x14ac:dyDescent="0.2">
      <c r="A1356"/>
      <c r="B1356"/>
    </row>
    <row r="1357" spans="1:2" x14ac:dyDescent="0.2">
      <c r="A1357"/>
      <c r="B1357"/>
    </row>
    <row r="1358" spans="1:2" x14ac:dyDescent="0.2">
      <c r="A1358"/>
      <c r="B1358"/>
    </row>
    <row r="1359" spans="1:2" x14ac:dyDescent="0.2">
      <c r="A1359"/>
      <c r="B1359"/>
    </row>
    <row r="1360" spans="1:2" x14ac:dyDescent="0.2">
      <c r="A1360"/>
      <c r="B1360"/>
    </row>
    <row r="1361" spans="1:2" x14ac:dyDescent="0.2">
      <c r="A1361"/>
      <c r="B1361"/>
    </row>
    <row r="1362" spans="1:2" x14ac:dyDescent="0.2">
      <c r="A1362"/>
      <c r="B1362"/>
    </row>
    <row r="1363" spans="1:2" x14ac:dyDescent="0.2">
      <c r="A1363"/>
      <c r="B1363"/>
    </row>
    <row r="1364" spans="1:2" x14ac:dyDescent="0.2">
      <c r="A1364"/>
      <c r="B1364"/>
    </row>
    <row r="1365" spans="1:2" x14ac:dyDescent="0.2">
      <c r="A1365"/>
      <c r="B1365"/>
    </row>
    <row r="1366" spans="1:2" x14ac:dyDescent="0.2">
      <c r="A1366"/>
      <c r="B1366"/>
    </row>
    <row r="1367" spans="1:2" x14ac:dyDescent="0.2">
      <c r="A1367"/>
      <c r="B1367"/>
    </row>
    <row r="1368" spans="1:2" x14ac:dyDescent="0.2">
      <c r="A1368"/>
      <c r="B1368"/>
    </row>
    <row r="1369" spans="1:2" x14ac:dyDescent="0.2">
      <c r="A1369"/>
      <c r="B1369"/>
    </row>
    <row r="1370" spans="1:2" x14ac:dyDescent="0.2">
      <c r="A1370"/>
      <c r="B1370"/>
    </row>
    <row r="1371" spans="1:2" x14ac:dyDescent="0.2">
      <c r="A1371"/>
      <c r="B1371"/>
    </row>
    <row r="1372" spans="1:2" x14ac:dyDescent="0.2">
      <c r="A1372"/>
      <c r="B1372"/>
    </row>
    <row r="1373" spans="1:2" x14ac:dyDescent="0.2">
      <c r="A1373"/>
      <c r="B1373"/>
    </row>
    <row r="1374" spans="1:2" x14ac:dyDescent="0.2">
      <c r="A1374"/>
      <c r="B1374"/>
    </row>
    <row r="1375" spans="1:2" x14ac:dyDescent="0.2">
      <c r="A1375"/>
      <c r="B1375"/>
    </row>
    <row r="1376" spans="1:2" x14ac:dyDescent="0.2">
      <c r="A1376"/>
      <c r="B1376"/>
    </row>
    <row r="1377" spans="1:2" x14ac:dyDescent="0.2">
      <c r="A1377"/>
      <c r="B1377"/>
    </row>
    <row r="1378" spans="1:2" x14ac:dyDescent="0.2">
      <c r="A1378"/>
      <c r="B1378"/>
    </row>
    <row r="1379" spans="1:2" x14ac:dyDescent="0.2">
      <c r="A1379"/>
      <c r="B1379"/>
    </row>
    <row r="1380" spans="1:2" x14ac:dyDescent="0.2">
      <c r="A1380"/>
      <c r="B1380"/>
    </row>
    <row r="1381" spans="1:2" x14ac:dyDescent="0.2">
      <c r="A1381"/>
      <c r="B1381"/>
    </row>
    <row r="1382" spans="1:2" x14ac:dyDescent="0.2">
      <c r="A1382"/>
      <c r="B1382"/>
    </row>
    <row r="1383" spans="1:2" x14ac:dyDescent="0.2">
      <c r="A1383"/>
      <c r="B1383"/>
    </row>
    <row r="1384" spans="1:2" x14ac:dyDescent="0.2">
      <c r="A1384"/>
      <c r="B1384"/>
    </row>
    <row r="1385" spans="1:2" x14ac:dyDescent="0.2">
      <c r="A1385"/>
      <c r="B1385"/>
    </row>
    <row r="1386" spans="1:2" x14ac:dyDescent="0.2">
      <c r="A1386"/>
      <c r="B1386"/>
    </row>
    <row r="1387" spans="1:2" x14ac:dyDescent="0.2">
      <c r="A1387"/>
      <c r="B1387"/>
    </row>
    <row r="1388" spans="1:2" x14ac:dyDescent="0.2">
      <c r="A1388"/>
      <c r="B1388"/>
    </row>
    <row r="1389" spans="1:2" x14ac:dyDescent="0.2">
      <c r="A1389"/>
      <c r="B1389"/>
    </row>
    <row r="1390" spans="1:2" x14ac:dyDescent="0.2">
      <c r="A1390"/>
      <c r="B1390"/>
    </row>
    <row r="1391" spans="1:2" x14ac:dyDescent="0.2">
      <c r="A1391"/>
      <c r="B1391"/>
    </row>
    <row r="1392" spans="1:2" x14ac:dyDescent="0.2">
      <c r="A1392"/>
      <c r="B1392"/>
    </row>
    <row r="1393" spans="1:2" x14ac:dyDescent="0.2">
      <c r="A1393"/>
      <c r="B1393"/>
    </row>
    <row r="1394" spans="1:2" x14ac:dyDescent="0.2">
      <c r="A1394"/>
      <c r="B1394"/>
    </row>
    <row r="1395" spans="1:2" x14ac:dyDescent="0.2">
      <c r="A1395"/>
      <c r="B1395"/>
    </row>
    <row r="1396" spans="1:2" x14ac:dyDescent="0.2">
      <c r="A1396"/>
      <c r="B1396"/>
    </row>
    <row r="1397" spans="1:2" x14ac:dyDescent="0.2">
      <c r="A1397"/>
      <c r="B1397"/>
    </row>
    <row r="1398" spans="1:2" x14ac:dyDescent="0.2">
      <c r="A1398"/>
      <c r="B1398"/>
    </row>
    <row r="1399" spans="1:2" x14ac:dyDescent="0.2">
      <c r="A1399"/>
      <c r="B1399"/>
    </row>
    <row r="1400" spans="1:2" x14ac:dyDescent="0.2">
      <c r="A1400"/>
      <c r="B1400"/>
    </row>
    <row r="1401" spans="1:2" x14ac:dyDescent="0.2">
      <c r="A1401"/>
      <c r="B1401"/>
    </row>
    <row r="1402" spans="1:2" x14ac:dyDescent="0.2">
      <c r="A1402"/>
      <c r="B1402"/>
    </row>
    <row r="1403" spans="1:2" x14ac:dyDescent="0.2">
      <c r="A1403"/>
      <c r="B1403"/>
    </row>
    <row r="1404" spans="1:2" x14ac:dyDescent="0.2">
      <c r="A1404"/>
      <c r="B1404"/>
    </row>
    <row r="1405" spans="1:2" x14ac:dyDescent="0.2">
      <c r="A1405"/>
      <c r="B1405"/>
    </row>
    <row r="1406" spans="1:2" x14ac:dyDescent="0.2">
      <c r="A1406"/>
      <c r="B1406"/>
    </row>
    <row r="1407" spans="1:2" x14ac:dyDescent="0.2">
      <c r="A1407"/>
      <c r="B1407"/>
    </row>
    <row r="1408" spans="1:2" x14ac:dyDescent="0.2">
      <c r="A1408"/>
      <c r="B1408"/>
    </row>
    <row r="1409" spans="1:2" x14ac:dyDescent="0.2">
      <c r="A1409"/>
      <c r="B1409"/>
    </row>
    <row r="1410" spans="1:2" x14ac:dyDescent="0.2">
      <c r="A1410"/>
      <c r="B1410"/>
    </row>
    <row r="1411" spans="1:2" x14ac:dyDescent="0.2">
      <c r="A1411"/>
      <c r="B1411"/>
    </row>
    <row r="1412" spans="1:2" x14ac:dyDescent="0.2">
      <c r="A1412"/>
      <c r="B1412"/>
    </row>
    <row r="1413" spans="1:2" x14ac:dyDescent="0.2">
      <c r="A1413"/>
      <c r="B1413"/>
    </row>
    <row r="1414" spans="1:2" x14ac:dyDescent="0.2">
      <c r="A1414"/>
      <c r="B1414"/>
    </row>
    <row r="1415" spans="1:2" x14ac:dyDescent="0.2">
      <c r="A1415"/>
      <c r="B1415"/>
    </row>
    <row r="1416" spans="1:2" x14ac:dyDescent="0.2">
      <c r="A1416"/>
      <c r="B1416"/>
    </row>
    <row r="1417" spans="1:2" x14ac:dyDescent="0.2">
      <c r="A1417"/>
      <c r="B1417"/>
    </row>
    <row r="1418" spans="1:2" x14ac:dyDescent="0.2">
      <c r="A1418"/>
      <c r="B1418"/>
    </row>
    <row r="1419" spans="1:2" x14ac:dyDescent="0.2">
      <c r="A1419"/>
      <c r="B1419"/>
    </row>
    <row r="1420" spans="1:2" x14ac:dyDescent="0.2">
      <c r="A1420"/>
      <c r="B1420"/>
    </row>
    <row r="1421" spans="1:2" x14ac:dyDescent="0.2">
      <c r="A1421"/>
      <c r="B1421"/>
    </row>
    <row r="1422" spans="1:2" x14ac:dyDescent="0.2">
      <c r="A1422"/>
      <c r="B1422"/>
    </row>
    <row r="1423" spans="1:2" x14ac:dyDescent="0.2">
      <c r="A1423"/>
      <c r="B1423"/>
    </row>
    <row r="1424" spans="1:2" x14ac:dyDescent="0.2">
      <c r="A1424"/>
      <c r="B1424"/>
    </row>
    <row r="1425" spans="1:2" x14ac:dyDescent="0.2">
      <c r="A1425"/>
      <c r="B1425"/>
    </row>
    <row r="1426" spans="1:2" x14ac:dyDescent="0.2">
      <c r="A1426"/>
      <c r="B1426"/>
    </row>
    <row r="1427" spans="1:2" x14ac:dyDescent="0.2">
      <c r="A1427"/>
      <c r="B1427"/>
    </row>
    <row r="1428" spans="1:2" x14ac:dyDescent="0.2">
      <c r="A1428"/>
      <c r="B1428"/>
    </row>
    <row r="1429" spans="1:2" x14ac:dyDescent="0.2">
      <c r="A1429"/>
      <c r="B1429"/>
    </row>
    <row r="1430" spans="1:2" x14ac:dyDescent="0.2">
      <c r="A1430"/>
      <c r="B1430"/>
    </row>
    <row r="1431" spans="1:2" x14ac:dyDescent="0.2">
      <c r="A1431"/>
      <c r="B1431"/>
    </row>
    <row r="1432" spans="1:2" x14ac:dyDescent="0.2">
      <c r="A1432"/>
      <c r="B1432"/>
    </row>
    <row r="1433" spans="1:2" x14ac:dyDescent="0.2">
      <c r="A1433"/>
      <c r="B1433"/>
    </row>
    <row r="1434" spans="1:2" x14ac:dyDescent="0.2">
      <c r="A1434"/>
      <c r="B1434"/>
    </row>
    <row r="1435" spans="1:2" x14ac:dyDescent="0.2">
      <c r="A1435"/>
      <c r="B1435"/>
    </row>
    <row r="1436" spans="1:2" x14ac:dyDescent="0.2">
      <c r="A1436"/>
      <c r="B1436"/>
    </row>
    <row r="1437" spans="1:2" x14ac:dyDescent="0.2">
      <c r="A1437"/>
      <c r="B1437"/>
    </row>
    <row r="1438" spans="1:2" x14ac:dyDescent="0.2">
      <c r="A1438"/>
      <c r="B1438"/>
    </row>
    <row r="1439" spans="1:2" x14ac:dyDescent="0.2">
      <c r="A1439"/>
      <c r="B1439"/>
    </row>
    <row r="1440" spans="1:2" x14ac:dyDescent="0.2">
      <c r="A1440"/>
      <c r="B1440"/>
    </row>
    <row r="1441" spans="1:2" x14ac:dyDescent="0.2">
      <c r="A1441"/>
      <c r="B1441"/>
    </row>
    <row r="1442" spans="1:2" x14ac:dyDescent="0.2">
      <c r="A1442"/>
      <c r="B1442"/>
    </row>
    <row r="1443" spans="1:2" x14ac:dyDescent="0.2">
      <c r="A1443"/>
      <c r="B1443"/>
    </row>
    <row r="1444" spans="1:2" x14ac:dyDescent="0.2">
      <c r="A1444"/>
      <c r="B1444"/>
    </row>
    <row r="1445" spans="1:2" x14ac:dyDescent="0.2">
      <c r="A1445"/>
      <c r="B1445"/>
    </row>
    <row r="1446" spans="1:2" x14ac:dyDescent="0.2">
      <c r="A1446"/>
      <c r="B1446"/>
    </row>
    <row r="1447" spans="1:2" x14ac:dyDescent="0.2">
      <c r="A1447"/>
      <c r="B1447"/>
    </row>
    <row r="1448" spans="1:2" x14ac:dyDescent="0.2">
      <c r="A1448"/>
      <c r="B1448"/>
    </row>
    <row r="1449" spans="1:2" x14ac:dyDescent="0.2">
      <c r="A1449"/>
      <c r="B1449"/>
    </row>
    <row r="1450" spans="1:2" x14ac:dyDescent="0.2">
      <c r="A1450"/>
      <c r="B1450"/>
    </row>
    <row r="1451" spans="1:2" x14ac:dyDescent="0.2">
      <c r="A1451"/>
      <c r="B1451"/>
    </row>
    <row r="1452" spans="1:2" x14ac:dyDescent="0.2">
      <c r="A1452"/>
      <c r="B1452"/>
    </row>
    <row r="1453" spans="1:2" x14ac:dyDescent="0.2">
      <c r="A1453"/>
      <c r="B1453"/>
    </row>
    <row r="1454" spans="1:2" x14ac:dyDescent="0.2">
      <c r="A1454"/>
      <c r="B1454"/>
    </row>
    <row r="1455" spans="1:2" x14ac:dyDescent="0.2">
      <c r="A1455"/>
      <c r="B1455"/>
    </row>
    <row r="1456" spans="1:2" x14ac:dyDescent="0.2">
      <c r="A1456"/>
      <c r="B1456"/>
    </row>
    <row r="1457" spans="1:2" x14ac:dyDescent="0.2">
      <c r="A1457"/>
      <c r="B1457"/>
    </row>
    <row r="1458" spans="1:2" x14ac:dyDescent="0.2">
      <c r="A1458"/>
      <c r="B1458"/>
    </row>
    <row r="1459" spans="1:2" x14ac:dyDescent="0.2">
      <c r="A1459"/>
      <c r="B1459"/>
    </row>
    <row r="1460" spans="1:2" x14ac:dyDescent="0.2">
      <c r="A1460"/>
      <c r="B1460"/>
    </row>
    <row r="1461" spans="1:2" x14ac:dyDescent="0.2">
      <c r="A1461"/>
      <c r="B1461"/>
    </row>
    <row r="1462" spans="1:2" x14ac:dyDescent="0.2">
      <c r="A1462"/>
      <c r="B1462"/>
    </row>
    <row r="1463" spans="1:2" x14ac:dyDescent="0.2">
      <c r="A1463"/>
      <c r="B1463"/>
    </row>
    <row r="1464" spans="1:2" x14ac:dyDescent="0.2">
      <c r="A1464"/>
      <c r="B1464"/>
    </row>
    <row r="1465" spans="1:2" x14ac:dyDescent="0.2">
      <c r="A1465"/>
      <c r="B1465"/>
    </row>
    <row r="1466" spans="1:2" x14ac:dyDescent="0.2">
      <c r="A1466"/>
      <c r="B1466"/>
    </row>
    <row r="1467" spans="1:2" x14ac:dyDescent="0.2">
      <c r="A1467"/>
      <c r="B1467"/>
    </row>
    <row r="1468" spans="1:2" x14ac:dyDescent="0.2">
      <c r="A1468"/>
      <c r="B1468"/>
    </row>
    <row r="1469" spans="1:2" x14ac:dyDescent="0.2">
      <c r="A1469"/>
      <c r="B1469"/>
    </row>
    <row r="1470" spans="1:2" x14ac:dyDescent="0.2">
      <c r="A1470"/>
      <c r="B1470"/>
    </row>
    <row r="1471" spans="1:2" x14ac:dyDescent="0.2">
      <c r="A1471"/>
      <c r="B1471"/>
    </row>
    <row r="1472" spans="1:2" x14ac:dyDescent="0.2">
      <c r="A1472"/>
      <c r="B1472"/>
    </row>
    <row r="1473" spans="1:2" x14ac:dyDescent="0.2">
      <c r="A1473"/>
      <c r="B1473"/>
    </row>
    <row r="1474" spans="1:2" x14ac:dyDescent="0.2">
      <c r="A1474"/>
      <c r="B1474"/>
    </row>
    <row r="1475" spans="1:2" x14ac:dyDescent="0.2">
      <c r="A1475"/>
      <c r="B1475"/>
    </row>
    <row r="1476" spans="1:2" x14ac:dyDescent="0.2">
      <c r="A1476"/>
      <c r="B1476"/>
    </row>
    <row r="1477" spans="1:2" x14ac:dyDescent="0.2">
      <c r="A1477"/>
      <c r="B1477"/>
    </row>
    <row r="1478" spans="1:2" x14ac:dyDescent="0.2">
      <c r="A1478"/>
      <c r="B1478"/>
    </row>
    <row r="1479" spans="1:2" x14ac:dyDescent="0.2">
      <c r="A1479"/>
      <c r="B1479"/>
    </row>
    <row r="1480" spans="1:2" x14ac:dyDescent="0.2">
      <c r="A1480"/>
      <c r="B1480"/>
    </row>
    <row r="1481" spans="1:2" x14ac:dyDescent="0.2">
      <c r="A1481"/>
      <c r="B1481"/>
    </row>
    <row r="1482" spans="1:2" x14ac:dyDescent="0.2">
      <c r="A1482"/>
      <c r="B1482"/>
    </row>
    <row r="1483" spans="1:2" x14ac:dyDescent="0.2">
      <c r="A1483"/>
      <c r="B1483"/>
    </row>
    <row r="1484" spans="1:2" x14ac:dyDescent="0.2">
      <c r="A1484"/>
      <c r="B1484"/>
    </row>
    <row r="1485" spans="1:2" x14ac:dyDescent="0.2">
      <c r="A1485"/>
      <c r="B1485"/>
    </row>
    <row r="1486" spans="1:2" x14ac:dyDescent="0.2">
      <c r="A1486"/>
      <c r="B1486"/>
    </row>
    <row r="1487" spans="1:2" x14ac:dyDescent="0.2">
      <c r="A1487"/>
      <c r="B1487"/>
    </row>
    <row r="1488" spans="1:2" x14ac:dyDescent="0.2">
      <c r="A1488"/>
      <c r="B1488"/>
    </row>
    <row r="1489" spans="1:2" x14ac:dyDescent="0.2">
      <c r="A1489"/>
      <c r="B1489"/>
    </row>
    <row r="1490" spans="1:2" x14ac:dyDescent="0.2">
      <c r="A1490"/>
      <c r="B1490"/>
    </row>
    <row r="1491" spans="1:2" x14ac:dyDescent="0.2">
      <c r="A1491"/>
      <c r="B1491"/>
    </row>
    <row r="1492" spans="1:2" x14ac:dyDescent="0.2">
      <c r="A1492"/>
      <c r="B1492"/>
    </row>
    <row r="1493" spans="1:2" x14ac:dyDescent="0.2">
      <c r="A1493"/>
      <c r="B1493"/>
    </row>
    <row r="1494" spans="1:2" x14ac:dyDescent="0.2">
      <c r="A1494"/>
      <c r="B1494"/>
    </row>
    <row r="1495" spans="1:2" x14ac:dyDescent="0.2">
      <c r="A1495"/>
      <c r="B1495"/>
    </row>
    <row r="1496" spans="1:2" x14ac:dyDescent="0.2">
      <c r="A1496"/>
      <c r="B1496"/>
    </row>
    <row r="1497" spans="1:2" x14ac:dyDescent="0.2">
      <c r="A1497"/>
      <c r="B1497"/>
    </row>
    <row r="1498" spans="1:2" x14ac:dyDescent="0.2">
      <c r="A1498"/>
      <c r="B1498"/>
    </row>
    <row r="1499" spans="1:2" x14ac:dyDescent="0.2">
      <c r="A1499"/>
      <c r="B1499"/>
    </row>
    <row r="1500" spans="1:2" x14ac:dyDescent="0.2">
      <c r="A1500"/>
      <c r="B1500"/>
    </row>
    <row r="1501" spans="1:2" x14ac:dyDescent="0.2">
      <c r="A1501"/>
      <c r="B1501"/>
    </row>
    <row r="1502" spans="1:2" x14ac:dyDescent="0.2">
      <c r="A1502"/>
      <c r="B1502"/>
    </row>
    <row r="1503" spans="1:2" x14ac:dyDescent="0.2">
      <c r="A1503"/>
      <c r="B1503"/>
    </row>
    <row r="1504" spans="1:2" x14ac:dyDescent="0.2">
      <c r="A1504"/>
      <c r="B1504"/>
    </row>
    <row r="1505" spans="1:2" x14ac:dyDescent="0.2">
      <c r="A1505"/>
      <c r="B1505"/>
    </row>
    <row r="1506" spans="1:2" x14ac:dyDescent="0.2">
      <c r="A1506"/>
      <c r="B1506"/>
    </row>
    <row r="1507" spans="1:2" x14ac:dyDescent="0.2">
      <c r="A1507"/>
      <c r="B1507"/>
    </row>
    <row r="1508" spans="1:2" x14ac:dyDescent="0.2">
      <c r="A1508"/>
      <c r="B1508"/>
    </row>
    <row r="1509" spans="1:2" x14ac:dyDescent="0.2">
      <c r="A1509"/>
      <c r="B1509"/>
    </row>
    <row r="1510" spans="1:2" x14ac:dyDescent="0.2">
      <c r="A1510"/>
      <c r="B1510"/>
    </row>
    <row r="1511" spans="1:2" x14ac:dyDescent="0.2">
      <c r="A1511"/>
      <c r="B1511"/>
    </row>
    <row r="1512" spans="1:2" x14ac:dyDescent="0.2">
      <c r="A1512"/>
      <c r="B1512"/>
    </row>
    <row r="1513" spans="1:2" x14ac:dyDescent="0.2">
      <c r="A1513"/>
      <c r="B1513"/>
    </row>
    <row r="1514" spans="1:2" x14ac:dyDescent="0.2">
      <c r="A1514"/>
      <c r="B1514"/>
    </row>
    <row r="1515" spans="1:2" x14ac:dyDescent="0.2">
      <c r="A1515"/>
      <c r="B1515"/>
    </row>
    <row r="1516" spans="1:2" x14ac:dyDescent="0.2">
      <c r="A1516"/>
      <c r="B1516"/>
    </row>
    <row r="1517" spans="1:2" x14ac:dyDescent="0.2">
      <c r="A1517"/>
      <c r="B1517"/>
    </row>
    <row r="1518" spans="1:2" x14ac:dyDescent="0.2">
      <c r="A1518"/>
      <c r="B1518"/>
    </row>
    <row r="1519" spans="1:2" x14ac:dyDescent="0.2">
      <c r="A1519"/>
      <c r="B1519"/>
    </row>
    <row r="1520" spans="1:2" x14ac:dyDescent="0.2">
      <c r="A1520"/>
      <c r="B1520"/>
    </row>
    <row r="1521" spans="1:2" x14ac:dyDescent="0.2">
      <c r="A1521"/>
      <c r="B1521"/>
    </row>
    <row r="1522" spans="1:2" x14ac:dyDescent="0.2">
      <c r="A1522"/>
      <c r="B1522"/>
    </row>
    <row r="1523" spans="1:2" x14ac:dyDescent="0.2">
      <c r="A1523"/>
      <c r="B1523"/>
    </row>
    <row r="1524" spans="1:2" x14ac:dyDescent="0.2">
      <c r="A1524"/>
      <c r="B1524"/>
    </row>
    <row r="1525" spans="1:2" x14ac:dyDescent="0.2">
      <c r="A1525"/>
      <c r="B1525"/>
    </row>
    <row r="1526" spans="1:2" x14ac:dyDescent="0.2">
      <c r="A1526"/>
      <c r="B1526"/>
    </row>
    <row r="1527" spans="1:2" x14ac:dyDescent="0.2">
      <c r="A1527"/>
      <c r="B1527"/>
    </row>
    <row r="1528" spans="1:2" x14ac:dyDescent="0.2">
      <c r="A1528"/>
      <c r="B1528"/>
    </row>
    <row r="1529" spans="1:2" x14ac:dyDescent="0.2">
      <c r="A1529"/>
      <c r="B1529"/>
    </row>
    <row r="1530" spans="1:2" x14ac:dyDescent="0.2">
      <c r="A1530"/>
      <c r="B1530"/>
    </row>
    <row r="1531" spans="1:2" x14ac:dyDescent="0.2">
      <c r="A1531"/>
      <c r="B1531"/>
    </row>
    <row r="1532" spans="1:2" x14ac:dyDescent="0.2">
      <c r="A1532"/>
      <c r="B1532"/>
    </row>
    <row r="1533" spans="1:2" x14ac:dyDescent="0.2">
      <c r="A1533"/>
      <c r="B1533"/>
    </row>
    <row r="1534" spans="1:2" x14ac:dyDescent="0.2">
      <c r="A1534"/>
      <c r="B1534"/>
    </row>
    <row r="1535" spans="1:2" x14ac:dyDescent="0.2">
      <c r="A1535"/>
      <c r="B1535"/>
    </row>
    <row r="1536" spans="1:2" x14ac:dyDescent="0.2">
      <c r="A1536"/>
      <c r="B1536"/>
    </row>
    <row r="1537" spans="1:2" x14ac:dyDescent="0.2">
      <c r="A1537"/>
      <c r="B1537"/>
    </row>
    <row r="1538" spans="1:2" x14ac:dyDescent="0.2">
      <c r="A1538"/>
      <c r="B1538"/>
    </row>
    <row r="1539" spans="1:2" x14ac:dyDescent="0.2">
      <c r="A1539"/>
      <c r="B1539"/>
    </row>
    <row r="1540" spans="1:2" x14ac:dyDescent="0.2">
      <c r="A1540"/>
      <c r="B1540"/>
    </row>
    <row r="1541" spans="1:2" x14ac:dyDescent="0.2">
      <c r="A1541"/>
      <c r="B1541"/>
    </row>
    <row r="1542" spans="1:2" x14ac:dyDescent="0.2">
      <c r="A1542"/>
      <c r="B1542"/>
    </row>
    <row r="1543" spans="1:2" x14ac:dyDescent="0.2">
      <c r="A1543"/>
      <c r="B1543"/>
    </row>
    <row r="1544" spans="1:2" x14ac:dyDescent="0.2">
      <c r="A1544"/>
      <c r="B1544"/>
    </row>
    <row r="1545" spans="1:2" x14ac:dyDescent="0.2">
      <c r="A1545"/>
      <c r="B1545"/>
    </row>
    <row r="1546" spans="1:2" x14ac:dyDescent="0.2">
      <c r="A1546"/>
      <c r="B1546"/>
    </row>
    <row r="1547" spans="1:2" x14ac:dyDescent="0.2">
      <c r="A1547"/>
      <c r="B1547"/>
    </row>
    <row r="1548" spans="1:2" x14ac:dyDescent="0.2">
      <c r="A1548"/>
      <c r="B1548"/>
    </row>
    <row r="1549" spans="1:2" x14ac:dyDescent="0.2">
      <c r="A1549"/>
      <c r="B1549"/>
    </row>
    <row r="1550" spans="1:2" x14ac:dyDescent="0.2">
      <c r="A1550"/>
      <c r="B1550"/>
    </row>
    <row r="1551" spans="1:2" x14ac:dyDescent="0.2">
      <c r="A1551"/>
      <c r="B1551"/>
    </row>
    <row r="1552" spans="1:2" x14ac:dyDescent="0.2">
      <c r="A1552"/>
      <c r="B1552"/>
    </row>
    <row r="1553" spans="1:2" x14ac:dyDescent="0.2">
      <c r="A1553"/>
      <c r="B1553"/>
    </row>
    <row r="1554" spans="1:2" x14ac:dyDescent="0.2">
      <c r="A1554"/>
      <c r="B1554"/>
    </row>
    <row r="1555" spans="1:2" x14ac:dyDescent="0.2">
      <c r="A1555"/>
      <c r="B1555"/>
    </row>
    <row r="1556" spans="1:2" x14ac:dyDescent="0.2">
      <c r="A1556"/>
      <c r="B1556"/>
    </row>
    <row r="1557" spans="1:2" x14ac:dyDescent="0.2">
      <c r="A1557"/>
      <c r="B1557"/>
    </row>
    <row r="1558" spans="1:2" x14ac:dyDescent="0.2">
      <c r="A1558"/>
      <c r="B1558"/>
    </row>
    <row r="1559" spans="1:2" x14ac:dyDescent="0.2">
      <c r="A1559"/>
      <c r="B1559"/>
    </row>
    <row r="1560" spans="1:2" x14ac:dyDescent="0.2">
      <c r="A1560"/>
      <c r="B1560"/>
    </row>
    <row r="1561" spans="1:2" x14ac:dyDescent="0.2">
      <c r="A1561"/>
      <c r="B1561"/>
    </row>
    <row r="1562" spans="1:2" x14ac:dyDescent="0.2">
      <c r="A1562"/>
      <c r="B1562"/>
    </row>
    <row r="1563" spans="1:2" x14ac:dyDescent="0.2">
      <c r="A1563"/>
      <c r="B1563"/>
    </row>
    <row r="1564" spans="1:2" x14ac:dyDescent="0.2">
      <c r="A1564"/>
      <c r="B1564"/>
    </row>
    <row r="1565" spans="1:2" x14ac:dyDescent="0.2">
      <c r="A1565"/>
      <c r="B1565"/>
    </row>
    <row r="1566" spans="1:2" x14ac:dyDescent="0.2">
      <c r="A1566"/>
      <c r="B1566"/>
    </row>
    <row r="1567" spans="1:2" x14ac:dyDescent="0.2">
      <c r="A1567"/>
      <c r="B1567"/>
    </row>
    <row r="1568" spans="1:2" x14ac:dyDescent="0.2">
      <c r="A1568"/>
      <c r="B1568"/>
    </row>
    <row r="1569" spans="1:2" x14ac:dyDescent="0.2">
      <c r="A1569"/>
      <c r="B1569"/>
    </row>
    <row r="1570" spans="1:2" x14ac:dyDescent="0.2">
      <c r="A1570"/>
      <c r="B1570"/>
    </row>
    <row r="1571" spans="1:2" x14ac:dyDescent="0.2">
      <c r="A1571"/>
      <c r="B1571"/>
    </row>
    <row r="1572" spans="1:2" x14ac:dyDescent="0.2">
      <c r="A1572"/>
      <c r="B1572"/>
    </row>
    <row r="1573" spans="1:2" x14ac:dyDescent="0.2">
      <c r="A1573"/>
      <c r="B1573"/>
    </row>
    <row r="1574" spans="1:2" x14ac:dyDescent="0.2">
      <c r="A1574"/>
      <c r="B1574"/>
    </row>
    <row r="1575" spans="1:2" x14ac:dyDescent="0.2">
      <c r="A1575"/>
      <c r="B1575"/>
    </row>
    <row r="1576" spans="1:2" x14ac:dyDescent="0.2">
      <c r="A1576"/>
      <c r="B1576"/>
    </row>
    <row r="1577" spans="1:2" x14ac:dyDescent="0.2">
      <c r="A1577"/>
      <c r="B1577"/>
    </row>
    <row r="1578" spans="1:2" x14ac:dyDescent="0.2">
      <c r="A1578"/>
      <c r="B1578"/>
    </row>
    <row r="1579" spans="1:2" x14ac:dyDescent="0.2">
      <c r="A1579"/>
      <c r="B1579"/>
    </row>
    <row r="1580" spans="1:2" x14ac:dyDescent="0.2">
      <c r="A1580"/>
      <c r="B1580"/>
    </row>
    <row r="1581" spans="1:2" x14ac:dyDescent="0.2">
      <c r="A1581"/>
      <c r="B1581"/>
    </row>
    <row r="1582" spans="1:2" x14ac:dyDescent="0.2">
      <c r="A1582"/>
      <c r="B1582"/>
    </row>
    <row r="1583" spans="1:2" x14ac:dyDescent="0.2">
      <c r="A1583"/>
      <c r="B1583"/>
    </row>
    <row r="1584" spans="1:2" x14ac:dyDescent="0.2">
      <c r="A1584"/>
      <c r="B1584"/>
    </row>
    <row r="1585" spans="1:2" x14ac:dyDescent="0.2">
      <c r="A1585"/>
      <c r="B1585"/>
    </row>
    <row r="1586" spans="1:2" x14ac:dyDescent="0.2">
      <c r="A1586"/>
      <c r="B1586"/>
    </row>
    <row r="1587" spans="1:2" x14ac:dyDescent="0.2">
      <c r="A1587"/>
      <c r="B1587"/>
    </row>
    <row r="1588" spans="1:2" x14ac:dyDescent="0.2">
      <c r="A1588"/>
      <c r="B1588"/>
    </row>
    <row r="1589" spans="1:2" x14ac:dyDescent="0.2">
      <c r="A1589"/>
      <c r="B1589"/>
    </row>
    <row r="1590" spans="1:2" x14ac:dyDescent="0.2">
      <c r="A1590"/>
      <c r="B1590"/>
    </row>
    <row r="1591" spans="1:2" x14ac:dyDescent="0.2">
      <c r="A1591"/>
      <c r="B1591"/>
    </row>
    <row r="1592" spans="1:2" x14ac:dyDescent="0.2">
      <c r="A1592"/>
      <c r="B1592"/>
    </row>
    <row r="1593" spans="1:2" x14ac:dyDescent="0.2">
      <c r="A1593"/>
      <c r="B1593"/>
    </row>
    <row r="1594" spans="1:2" x14ac:dyDescent="0.2">
      <c r="A1594"/>
      <c r="B1594"/>
    </row>
    <row r="1595" spans="1:2" x14ac:dyDescent="0.2">
      <c r="A1595"/>
      <c r="B1595"/>
    </row>
    <row r="1596" spans="1:2" x14ac:dyDescent="0.2">
      <c r="A1596"/>
      <c r="B1596"/>
    </row>
    <row r="1597" spans="1:2" x14ac:dyDescent="0.2">
      <c r="A1597"/>
      <c r="B1597"/>
    </row>
    <row r="1598" spans="1:2" x14ac:dyDescent="0.2">
      <c r="A1598"/>
      <c r="B1598"/>
    </row>
    <row r="1599" spans="1:2" x14ac:dyDescent="0.2">
      <c r="A1599"/>
      <c r="B1599"/>
    </row>
    <row r="1600" spans="1:2" x14ac:dyDescent="0.2">
      <c r="A1600"/>
      <c r="B1600"/>
    </row>
    <row r="1601" spans="1:2" x14ac:dyDescent="0.2">
      <c r="A1601"/>
      <c r="B1601"/>
    </row>
    <row r="1602" spans="1:2" x14ac:dyDescent="0.2">
      <c r="A1602"/>
      <c r="B1602"/>
    </row>
    <row r="1603" spans="1:2" x14ac:dyDescent="0.2">
      <c r="A1603"/>
      <c r="B1603"/>
    </row>
    <row r="1604" spans="1:2" x14ac:dyDescent="0.2">
      <c r="A1604"/>
      <c r="B1604"/>
    </row>
    <row r="1605" spans="1:2" x14ac:dyDescent="0.2">
      <c r="A1605"/>
      <c r="B1605"/>
    </row>
    <row r="1606" spans="1:2" x14ac:dyDescent="0.2">
      <c r="A1606"/>
      <c r="B1606"/>
    </row>
    <row r="1607" spans="1:2" x14ac:dyDescent="0.2">
      <c r="A1607"/>
      <c r="B1607"/>
    </row>
    <row r="1608" spans="1:2" x14ac:dyDescent="0.2">
      <c r="A1608"/>
      <c r="B1608"/>
    </row>
    <row r="1609" spans="1:2" x14ac:dyDescent="0.2">
      <c r="A1609"/>
      <c r="B1609"/>
    </row>
    <row r="1610" spans="1:2" x14ac:dyDescent="0.2">
      <c r="A1610"/>
      <c r="B1610"/>
    </row>
    <row r="1611" spans="1:2" x14ac:dyDescent="0.2">
      <c r="A1611"/>
      <c r="B1611"/>
    </row>
    <row r="1612" spans="1:2" x14ac:dyDescent="0.2">
      <c r="A1612"/>
      <c r="B1612"/>
    </row>
    <row r="1613" spans="1:2" x14ac:dyDescent="0.2">
      <c r="A1613"/>
      <c r="B1613"/>
    </row>
    <row r="1614" spans="1:2" x14ac:dyDescent="0.2">
      <c r="A1614"/>
      <c r="B1614"/>
    </row>
    <row r="1615" spans="1:2" x14ac:dyDescent="0.2">
      <c r="A1615"/>
      <c r="B1615"/>
    </row>
    <row r="1616" spans="1:2" x14ac:dyDescent="0.2">
      <c r="A1616"/>
      <c r="B1616"/>
    </row>
    <row r="1617" spans="1:2" x14ac:dyDescent="0.2">
      <c r="A1617"/>
      <c r="B1617"/>
    </row>
    <row r="1618" spans="1:2" x14ac:dyDescent="0.2">
      <c r="A1618"/>
      <c r="B1618"/>
    </row>
    <row r="1619" spans="1:2" x14ac:dyDescent="0.2">
      <c r="A1619"/>
      <c r="B1619"/>
    </row>
    <row r="1620" spans="1:2" x14ac:dyDescent="0.2">
      <c r="A1620"/>
      <c r="B1620"/>
    </row>
    <row r="1621" spans="1:2" x14ac:dyDescent="0.2">
      <c r="A1621"/>
      <c r="B1621"/>
    </row>
    <row r="1622" spans="1:2" x14ac:dyDescent="0.2">
      <c r="A1622"/>
      <c r="B1622"/>
    </row>
    <row r="1623" spans="1:2" x14ac:dyDescent="0.2">
      <c r="A1623"/>
      <c r="B1623"/>
    </row>
    <row r="1624" spans="1:2" x14ac:dyDescent="0.2">
      <c r="A1624"/>
      <c r="B1624"/>
    </row>
    <row r="1625" spans="1:2" x14ac:dyDescent="0.2">
      <c r="A1625"/>
      <c r="B1625"/>
    </row>
    <row r="1626" spans="1:2" x14ac:dyDescent="0.2">
      <c r="A1626"/>
      <c r="B1626"/>
    </row>
    <row r="1627" spans="1:2" x14ac:dyDescent="0.2">
      <c r="A1627"/>
      <c r="B1627"/>
    </row>
    <row r="1628" spans="1:2" x14ac:dyDescent="0.2">
      <c r="A1628"/>
      <c r="B1628"/>
    </row>
    <row r="1629" spans="1:2" x14ac:dyDescent="0.2">
      <c r="A1629"/>
      <c r="B1629"/>
    </row>
    <row r="1630" spans="1:2" x14ac:dyDescent="0.2">
      <c r="A1630"/>
      <c r="B1630"/>
    </row>
    <row r="1631" spans="1:2" x14ac:dyDescent="0.2">
      <c r="A1631"/>
      <c r="B1631"/>
    </row>
    <row r="1632" spans="1:2" x14ac:dyDescent="0.2">
      <c r="A1632"/>
      <c r="B1632"/>
    </row>
    <row r="1633" spans="1:2" x14ac:dyDescent="0.2">
      <c r="A1633"/>
      <c r="B1633"/>
    </row>
    <row r="1634" spans="1:2" x14ac:dyDescent="0.2">
      <c r="A1634"/>
      <c r="B1634"/>
    </row>
    <row r="1635" spans="1:2" x14ac:dyDescent="0.2">
      <c r="A1635"/>
      <c r="B1635"/>
    </row>
    <row r="1636" spans="1:2" x14ac:dyDescent="0.2">
      <c r="A1636"/>
      <c r="B1636"/>
    </row>
    <row r="1637" spans="1:2" x14ac:dyDescent="0.2">
      <c r="A1637"/>
      <c r="B1637"/>
    </row>
    <row r="1638" spans="1:2" x14ac:dyDescent="0.2">
      <c r="A1638"/>
      <c r="B1638"/>
    </row>
    <row r="1639" spans="1:2" x14ac:dyDescent="0.2">
      <c r="A1639"/>
      <c r="B1639"/>
    </row>
    <row r="1640" spans="1:2" x14ac:dyDescent="0.2">
      <c r="A1640"/>
      <c r="B1640"/>
    </row>
    <row r="1641" spans="1:2" x14ac:dyDescent="0.2">
      <c r="A1641"/>
      <c r="B1641"/>
    </row>
    <row r="1642" spans="1:2" x14ac:dyDescent="0.2">
      <c r="A1642"/>
      <c r="B1642"/>
    </row>
    <row r="1643" spans="1:2" x14ac:dyDescent="0.2">
      <c r="A1643"/>
      <c r="B1643"/>
    </row>
    <row r="1644" spans="1:2" x14ac:dyDescent="0.2">
      <c r="A1644"/>
      <c r="B1644"/>
    </row>
    <row r="1645" spans="1:2" x14ac:dyDescent="0.2">
      <c r="A1645"/>
      <c r="B1645"/>
    </row>
    <row r="1646" spans="1:2" x14ac:dyDescent="0.2">
      <c r="A1646"/>
      <c r="B1646"/>
    </row>
    <row r="1647" spans="1:2" x14ac:dyDescent="0.2">
      <c r="A1647"/>
      <c r="B1647"/>
    </row>
    <row r="1648" spans="1:2" x14ac:dyDescent="0.2">
      <c r="A1648"/>
      <c r="B1648"/>
    </row>
    <row r="1649" spans="1:2" x14ac:dyDescent="0.2">
      <c r="A1649"/>
      <c r="B1649"/>
    </row>
    <row r="1650" spans="1:2" x14ac:dyDescent="0.2">
      <c r="A1650"/>
      <c r="B1650"/>
    </row>
    <row r="1651" spans="1:2" x14ac:dyDescent="0.2">
      <c r="A1651"/>
      <c r="B1651"/>
    </row>
    <row r="1652" spans="1:2" x14ac:dyDescent="0.2">
      <c r="A1652"/>
      <c r="B1652"/>
    </row>
    <row r="1653" spans="1:2" x14ac:dyDescent="0.2">
      <c r="A1653"/>
      <c r="B1653"/>
    </row>
    <row r="1654" spans="1:2" x14ac:dyDescent="0.2">
      <c r="A1654"/>
      <c r="B1654"/>
    </row>
    <row r="1655" spans="1:2" x14ac:dyDescent="0.2">
      <c r="A1655"/>
      <c r="B1655"/>
    </row>
    <row r="1656" spans="1:2" x14ac:dyDescent="0.2">
      <c r="A1656"/>
      <c r="B1656"/>
    </row>
    <row r="1657" spans="1:2" x14ac:dyDescent="0.2">
      <c r="A1657"/>
      <c r="B1657"/>
    </row>
    <row r="1658" spans="1:2" x14ac:dyDescent="0.2">
      <c r="A1658"/>
      <c r="B1658"/>
    </row>
    <row r="1659" spans="1:2" x14ac:dyDescent="0.2">
      <c r="A1659"/>
      <c r="B1659"/>
    </row>
    <row r="1660" spans="1:2" x14ac:dyDescent="0.2">
      <c r="A1660"/>
      <c r="B1660"/>
    </row>
    <row r="1661" spans="1:2" x14ac:dyDescent="0.2">
      <c r="A1661"/>
      <c r="B1661"/>
    </row>
    <row r="1662" spans="1:2" x14ac:dyDescent="0.2">
      <c r="A1662"/>
      <c r="B1662"/>
    </row>
    <row r="1663" spans="1:2" x14ac:dyDescent="0.2">
      <c r="A1663"/>
      <c r="B1663"/>
    </row>
    <row r="1664" spans="1:2" x14ac:dyDescent="0.2">
      <c r="A1664"/>
      <c r="B1664"/>
    </row>
    <row r="1665" spans="1:2" x14ac:dyDescent="0.2">
      <c r="A1665"/>
      <c r="B1665"/>
    </row>
    <row r="1666" spans="1:2" x14ac:dyDescent="0.2">
      <c r="A1666"/>
      <c r="B1666"/>
    </row>
    <row r="1667" spans="1:2" x14ac:dyDescent="0.2">
      <c r="A1667"/>
      <c r="B1667"/>
    </row>
    <row r="1668" spans="1:2" x14ac:dyDescent="0.2">
      <c r="A1668"/>
      <c r="B1668"/>
    </row>
    <row r="1669" spans="1:2" x14ac:dyDescent="0.2">
      <c r="A1669"/>
      <c r="B1669"/>
    </row>
    <row r="1670" spans="1:2" x14ac:dyDescent="0.2">
      <c r="A1670"/>
      <c r="B1670"/>
    </row>
    <row r="1671" spans="1:2" x14ac:dyDescent="0.2">
      <c r="A1671"/>
      <c r="B1671"/>
    </row>
    <row r="1672" spans="1:2" x14ac:dyDescent="0.2">
      <c r="A1672"/>
      <c r="B1672"/>
    </row>
    <row r="1673" spans="1:2" x14ac:dyDescent="0.2">
      <c r="A1673"/>
      <c r="B1673"/>
    </row>
    <row r="1674" spans="1:2" x14ac:dyDescent="0.2">
      <c r="A1674"/>
      <c r="B1674"/>
    </row>
    <row r="1675" spans="1:2" x14ac:dyDescent="0.2">
      <c r="A1675"/>
      <c r="B1675"/>
    </row>
    <row r="1676" spans="1:2" x14ac:dyDescent="0.2">
      <c r="A1676"/>
      <c r="B1676"/>
    </row>
    <row r="1677" spans="1:2" x14ac:dyDescent="0.2">
      <c r="A1677"/>
      <c r="B1677"/>
    </row>
    <row r="1678" spans="1:2" x14ac:dyDescent="0.2">
      <c r="A1678"/>
      <c r="B1678"/>
    </row>
    <row r="1679" spans="1:2" x14ac:dyDescent="0.2">
      <c r="A1679"/>
      <c r="B1679"/>
    </row>
    <row r="1680" spans="1:2" x14ac:dyDescent="0.2">
      <c r="A1680"/>
      <c r="B1680"/>
    </row>
    <row r="1681" spans="1:2" x14ac:dyDescent="0.2">
      <c r="A1681"/>
      <c r="B1681"/>
    </row>
    <row r="1682" spans="1:2" x14ac:dyDescent="0.2">
      <c r="A1682"/>
      <c r="B1682"/>
    </row>
    <row r="1683" spans="1:2" x14ac:dyDescent="0.2">
      <c r="A1683"/>
      <c r="B1683"/>
    </row>
    <row r="1684" spans="1:2" x14ac:dyDescent="0.2">
      <c r="A1684"/>
      <c r="B1684"/>
    </row>
    <row r="1685" spans="1:2" x14ac:dyDescent="0.2">
      <c r="A1685"/>
      <c r="B1685"/>
    </row>
    <row r="1686" spans="1:2" x14ac:dyDescent="0.2">
      <c r="A1686"/>
      <c r="B1686"/>
    </row>
    <row r="1687" spans="1:2" x14ac:dyDescent="0.2">
      <c r="A1687"/>
      <c r="B1687"/>
    </row>
    <row r="1688" spans="1:2" x14ac:dyDescent="0.2">
      <c r="A1688"/>
      <c r="B1688"/>
    </row>
    <row r="1689" spans="1:2" x14ac:dyDescent="0.2">
      <c r="A1689"/>
      <c r="B1689"/>
    </row>
    <row r="1690" spans="1:2" x14ac:dyDescent="0.2">
      <c r="A1690"/>
      <c r="B1690"/>
    </row>
    <row r="1691" spans="1:2" x14ac:dyDescent="0.2">
      <c r="A1691"/>
      <c r="B1691"/>
    </row>
    <row r="1692" spans="1:2" x14ac:dyDescent="0.2">
      <c r="A1692"/>
      <c r="B1692"/>
    </row>
    <row r="1693" spans="1:2" x14ac:dyDescent="0.2">
      <c r="A1693"/>
      <c r="B1693"/>
    </row>
    <row r="1694" spans="1:2" x14ac:dyDescent="0.2">
      <c r="A1694"/>
      <c r="B1694"/>
    </row>
    <row r="1695" spans="1:2" x14ac:dyDescent="0.2">
      <c r="A1695"/>
      <c r="B1695"/>
    </row>
    <row r="1696" spans="1:2" x14ac:dyDescent="0.2">
      <c r="A1696"/>
      <c r="B1696"/>
    </row>
    <row r="1697" spans="1:2" x14ac:dyDescent="0.2">
      <c r="A1697"/>
      <c r="B1697"/>
    </row>
    <row r="1698" spans="1:2" x14ac:dyDescent="0.2">
      <c r="A1698"/>
      <c r="B1698"/>
    </row>
    <row r="1699" spans="1:2" x14ac:dyDescent="0.2">
      <c r="A1699"/>
      <c r="B1699"/>
    </row>
    <row r="1700" spans="1:2" x14ac:dyDescent="0.2">
      <c r="A1700"/>
      <c r="B1700"/>
    </row>
    <row r="1701" spans="1:2" x14ac:dyDescent="0.2">
      <c r="A1701"/>
      <c r="B1701"/>
    </row>
    <row r="1702" spans="1:2" x14ac:dyDescent="0.2">
      <c r="A1702"/>
      <c r="B1702"/>
    </row>
    <row r="1703" spans="1:2" x14ac:dyDescent="0.2">
      <c r="A1703"/>
      <c r="B1703"/>
    </row>
    <row r="1704" spans="1:2" x14ac:dyDescent="0.2">
      <c r="A1704"/>
      <c r="B1704"/>
    </row>
    <row r="1705" spans="1:2" x14ac:dyDescent="0.2">
      <c r="A1705"/>
      <c r="B1705"/>
    </row>
    <row r="1706" spans="1:2" x14ac:dyDescent="0.2">
      <c r="A1706"/>
      <c r="B1706"/>
    </row>
    <row r="1707" spans="1:2" x14ac:dyDescent="0.2">
      <c r="A1707"/>
      <c r="B1707"/>
    </row>
    <row r="1708" spans="1:2" x14ac:dyDescent="0.2">
      <c r="A1708"/>
      <c r="B1708"/>
    </row>
    <row r="1709" spans="1:2" x14ac:dyDescent="0.2">
      <c r="A1709"/>
      <c r="B1709"/>
    </row>
    <row r="1710" spans="1:2" x14ac:dyDescent="0.2">
      <c r="A1710"/>
      <c r="B1710"/>
    </row>
    <row r="1711" spans="1:2" x14ac:dyDescent="0.2">
      <c r="A1711"/>
      <c r="B1711"/>
    </row>
    <row r="1712" spans="1:2" x14ac:dyDescent="0.2">
      <c r="A1712"/>
      <c r="B1712"/>
    </row>
    <row r="1713" spans="1:2" x14ac:dyDescent="0.2">
      <c r="A1713"/>
      <c r="B1713"/>
    </row>
    <row r="1714" spans="1:2" x14ac:dyDescent="0.2">
      <c r="A1714"/>
      <c r="B1714"/>
    </row>
    <row r="1715" spans="1:2" x14ac:dyDescent="0.2">
      <c r="A1715"/>
      <c r="B1715"/>
    </row>
    <row r="1716" spans="1:2" x14ac:dyDescent="0.2">
      <c r="A1716"/>
      <c r="B1716"/>
    </row>
    <row r="1717" spans="1:2" x14ac:dyDescent="0.2">
      <c r="A1717"/>
      <c r="B1717"/>
    </row>
    <row r="1718" spans="1:2" x14ac:dyDescent="0.2">
      <c r="A1718"/>
      <c r="B1718"/>
    </row>
    <row r="1719" spans="1:2" x14ac:dyDescent="0.2">
      <c r="A1719"/>
      <c r="B1719"/>
    </row>
    <row r="1720" spans="1:2" x14ac:dyDescent="0.2">
      <c r="A1720"/>
      <c r="B1720"/>
    </row>
    <row r="1721" spans="1:2" x14ac:dyDescent="0.2">
      <c r="A1721"/>
      <c r="B1721"/>
    </row>
    <row r="1722" spans="1:2" x14ac:dyDescent="0.2">
      <c r="A1722"/>
      <c r="B1722"/>
    </row>
    <row r="1723" spans="1:2" x14ac:dyDescent="0.2">
      <c r="A1723"/>
      <c r="B1723"/>
    </row>
    <row r="1724" spans="1:2" x14ac:dyDescent="0.2">
      <c r="A1724"/>
      <c r="B1724"/>
    </row>
    <row r="1725" spans="1:2" x14ac:dyDescent="0.2">
      <c r="A1725"/>
      <c r="B1725"/>
    </row>
    <row r="1726" spans="1:2" x14ac:dyDescent="0.2">
      <c r="A1726"/>
      <c r="B1726"/>
    </row>
    <row r="1727" spans="1:2" x14ac:dyDescent="0.2">
      <c r="A1727"/>
      <c r="B1727"/>
    </row>
    <row r="1728" spans="1:2" x14ac:dyDescent="0.2">
      <c r="A1728"/>
      <c r="B1728"/>
    </row>
    <row r="1729" spans="1:2" x14ac:dyDescent="0.2">
      <c r="A1729"/>
      <c r="B1729"/>
    </row>
    <row r="1730" spans="1:2" x14ac:dyDescent="0.2">
      <c r="A1730"/>
      <c r="B1730"/>
    </row>
    <row r="1731" spans="1:2" x14ac:dyDescent="0.2">
      <c r="A1731"/>
      <c r="B1731"/>
    </row>
    <row r="1732" spans="1:2" x14ac:dyDescent="0.2">
      <c r="A1732"/>
      <c r="B1732"/>
    </row>
    <row r="1733" spans="1:2" x14ac:dyDescent="0.2">
      <c r="A1733"/>
      <c r="B1733"/>
    </row>
    <row r="1734" spans="1:2" x14ac:dyDescent="0.2">
      <c r="A1734"/>
      <c r="B1734"/>
    </row>
    <row r="1735" spans="1:2" x14ac:dyDescent="0.2">
      <c r="A1735"/>
      <c r="B1735"/>
    </row>
    <row r="1736" spans="1:2" x14ac:dyDescent="0.2">
      <c r="A1736"/>
      <c r="B1736"/>
    </row>
    <row r="1737" spans="1:2" x14ac:dyDescent="0.2">
      <c r="A1737"/>
      <c r="B1737"/>
    </row>
    <row r="1738" spans="1:2" x14ac:dyDescent="0.2">
      <c r="A1738"/>
      <c r="B1738"/>
    </row>
    <row r="1739" spans="1:2" x14ac:dyDescent="0.2">
      <c r="A1739"/>
      <c r="B1739"/>
    </row>
    <row r="1740" spans="1:2" x14ac:dyDescent="0.2">
      <c r="A1740"/>
      <c r="B1740"/>
    </row>
    <row r="1741" spans="1:2" x14ac:dyDescent="0.2">
      <c r="A1741"/>
      <c r="B1741"/>
    </row>
    <row r="1742" spans="1:2" x14ac:dyDescent="0.2">
      <c r="A1742"/>
      <c r="B1742"/>
    </row>
    <row r="1743" spans="1:2" x14ac:dyDescent="0.2">
      <c r="A1743"/>
      <c r="B1743"/>
    </row>
    <row r="1744" spans="1:2" x14ac:dyDescent="0.2">
      <c r="A1744"/>
      <c r="B1744"/>
    </row>
    <row r="1745" spans="1:2" x14ac:dyDescent="0.2">
      <c r="A1745"/>
      <c r="B1745"/>
    </row>
    <row r="1746" spans="1:2" x14ac:dyDescent="0.2">
      <c r="A1746"/>
      <c r="B1746"/>
    </row>
    <row r="1747" spans="1:2" x14ac:dyDescent="0.2">
      <c r="A1747"/>
      <c r="B1747"/>
    </row>
    <row r="1748" spans="1:2" x14ac:dyDescent="0.2">
      <c r="A1748"/>
      <c r="B1748"/>
    </row>
    <row r="1749" spans="1:2" x14ac:dyDescent="0.2">
      <c r="A1749"/>
      <c r="B1749"/>
    </row>
    <row r="1750" spans="1:2" x14ac:dyDescent="0.2">
      <c r="A1750"/>
      <c r="B1750"/>
    </row>
    <row r="1751" spans="1:2" x14ac:dyDescent="0.2">
      <c r="A1751"/>
      <c r="B1751"/>
    </row>
    <row r="1752" spans="1:2" x14ac:dyDescent="0.2">
      <c r="A1752"/>
      <c r="B1752"/>
    </row>
    <row r="1753" spans="1:2" x14ac:dyDescent="0.2">
      <c r="A1753"/>
      <c r="B1753"/>
    </row>
    <row r="1754" spans="1:2" x14ac:dyDescent="0.2">
      <c r="A1754"/>
      <c r="B1754"/>
    </row>
    <row r="1755" spans="1:2" x14ac:dyDescent="0.2">
      <c r="A1755"/>
      <c r="B1755"/>
    </row>
    <row r="1756" spans="1:2" x14ac:dyDescent="0.2">
      <c r="A1756"/>
      <c r="B1756"/>
    </row>
    <row r="1757" spans="1:2" x14ac:dyDescent="0.2">
      <c r="A1757"/>
      <c r="B1757"/>
    </row>
    <row r="1758" spans="1:2" x14ac:dyDescent="0.2">
      <c r="A1758"/>
      <c r="B1758"/>
    </row>
    <row r="1759" spans="1:2" x14ac:dyDescent="0.2">
      <c r="A1759"/>
      <c r="B1759"/>
    </row>
    <row r="1760" spans="1:2" x14ac:dyDescent="0.2">
      <c r="A1760"/>
      <c r="B1760"/>
    </row>
    <row r="1761" spans="1:2" x14ac:dyDescent="0.2">
      <c r="A1761"/>
      <c r="B1761"/>
    </row>
    <row r="1762" spans="1:2" x14ac:dyDescent="0.2">
      <c r="A1762"/>
      <c r="B1762"/>
    </row>
    <row r="1763" spans="1:2" x14ac:dyDescent="0.2">
      <c r="A1763"/>
      <c r="B1763"/>
    </row>
    <row r="1764" spans="1:2" x14ac:dyDescent="0.2">
      <c r="A1764"/>
      <c r="B1764"/>
    </row>
    <row r="1765" spans="1:2" x14ac:dyDescent="0.2">
      <c r="A1765"/>
      <c r="B1765"/>
    </row>
    <row r="1766" spans="1:2" x14ac:dyDescent="0.2">
      <c r="A1766"/>
      <c r="B1766"/>
    </row>
    <row r="1767" spans="1:2" x14ac:dyDescent="0.2">
      <c r="A1767"/>
      <c r="B1767"/>
    </row>
    <row r="1768" spans="1:2" x14ac:dyDescent="0.2">
      <c r="A1768"/>
      <c r="B1768"/>
    </row>
    <row r="1769" spans="1:2" x14ac:dyDescent="0.2">
      <c r="A1769"/>
      <c r="B1769"/>
    </row>
    <row r="1770" spans="1:2" x14ac:dyDescent="0.2">
      <c r="A1770"/>
      <c r="B1770"/>
    </row>
    <row r="1771" spans="1:2" x14ac:dyDescent="0.2">
      <c r="A1771"/>
      <c r="B1771"/>
    </row>
    <row r="1772" spans="1:2" x14ac:dyDescent="0.2">
      <c r="A1772"/>
      <c r="B1772"/>
    </row>
    <row r="1773" spans="1:2" x14ac:dyDescent="0.2">
      <c r="A1773"/>
      <c r="B1773"/>
    </row>
    <row r="1774" spans="1:2" x14ac:dyDescent="0.2">
      <c r="A1774"/>
      <c r="B1774"/>
    </row>
    <row r="1775" spans="1:2" x14ac:dyDescent="0.2">
      <c r="A1775"/>
      <c r="B1775"/>
    </row>
    <row r="1776" spans="1:2" x14ac:dyDescent="0.2">
      <c r="A1776"/>
      <c r="B1776"/>
    </row>
    <row r="1777" spans="1:2" x14ac:dyDescent="0.2">
      <c r="A1777"/>
      <c r="B1777"/>
    </row>
    <row r="1778" spans="1:2" x14ac:dyDescent="0.2">
      <c r="A1778"/>
      <c r="B1778"/>
    </row>
    <row r="1779" spans="1:2" x14ac:dyDescent="0.2">
      <c r="A1779"/>
      <c r="B1779"/>
    </row>
    <row r="1780" spans="1:2" x14ac:dyDescent="0.2">
      <c r="A1780"/>
      <c r="B1780"/>
    </row>
    <row r="1781" spans="1:2" x14ac:dyDescent="0.2">
      <c r="A1781"/>
      <c r="B1781"/>
    </row>
    <row r="1782" spans="1:2" x14ac:dyDescent="0.2">
      <c r="A1782"/>
      <c r="B1782"/>
    </row>
    <row r="1783" spans="1:2" x14ac:dyDescent="0.2">
      <c r="A1783"/>
      <c r="B1783"/>
    </row>
    <row r="1784" spans="1:2" x14ac:dyDescent="0.2">
      <c r="A1784"/>
      <c r="B1784"/>
    </row>
    <row r="1785" spans="1:2" x14ac:dyDescent="0.2">
      <c r="A1785"/>
      <c r="B1785"/>
    </row>
    <row r="1786" spans="1:2" x14ac:dyDescent="0.2">
      <c r="A1786"/>
      <c r="B1786"/>
    </row>
    <row r="1787" spans="1:2" x14ac:dyDescent="0.2">
      <c r="A1787"/>
      <c r="B1787"/>
    </row>
    <row r="1788" spans="1:2" x14ac:dyDescent="0.2">
      <c r="A1788"/>
      <c r="B1788"/>
    </row>
    <row r="1789" spans="1:2" x14ac:dyDescent="0.2">
      <c r="A1789"/>
      <c r="B1789"/>
    </row>
    <row r="1790" spans="1:2" x14ac:dyDescent="0.2">
      <c r="A1790"/>
      <c r="B1790"/>
    </row>
    <row r="1791" spans="1:2" x14ac:dyDescent="0.2">
      <c r="A1791"/>
      <c r="B1791"/>
    </row>
    <row r="1792" spans="1:2" x14ac:dyDescent="0.2">
      <c r="A1792"/>
      <c r="B1792"/>
    </row>
    <row r="1793" spans="1:2" x14ac:dyDescent="0.2">
      <c r="A1793"/>
      <c r="B1793"/>
    </row>
    <row r="1794" spans="1:2" x14ac:dyDescent="0.2">
      <c r="A1794"/>
      <c r="B1794"/>
    </row>
    <row r="1795" spans="1:2" x14ac:dyDescent="0.2">
      <c r="A1795"/>
      <c r="B1795"/>
    </row>
    <row r="1796" spans="1:2" x14ac:dyDescent="0.2">
      <c r="A1796"/>
      <c r="B1796"/>
    </row>
    <row r="1797" spans="1:2" x14ac:dyDescent="0.2">
      <c r="A1797"/>
      <c r="B1797"/>
    </row>
    <row r="1798" spans="1:2" x14ac:dyDescent="0.2">
      <c r="A1798"/>
      <c r="B1798"/>
    </row>
    <row r="1799" spans="1:2" x14ac:dyDescent="0.2">
      <c r="A1799"/>
      <c r="B1799"/>
    </row>
    <row r="1800" spans="1:2" x14ac:dyDescent="0.2">
      <c r="A1800"/>
      <c r="B1800"/>
    </row>
    <row r="1801" spans="1:2" x14ac:dyDescent="0.2">
      <c r="A1801"/>
      <c r="B1801"/>
    </row>
    <row r="1802" spans="1:2" x14ac:dyDescent="0.2">
      <c r="A1802"/>
      <c r="B1802"/>
    </row>
    <row r="1803" spans="1:2" x14ac:dyDescent="0.2">
      <c r="A1803"/>
      <c r="B1803"/>
    </row>
    <row r="1804" spans="1:2" x14ac:dyDescent="0.2">
      <c r="A1804"/>
      <c r="B1804"/>
    </row>
    <row r="1805" spans="1:2" x14ac:dyDescent="0.2">
      <c r="A1805"/>
      <c r="B1805"/>
    </row>
    <row r="1806" spans="1:2" x14ac:dyDescent="0.2">
      <c r="A1806"/>
      <c r="B1806"/>
    </row>
    <row r="1807" spans="1:2" x14ac:dyDescent="0.2">
      <c r="A1807"/>
      <c r="B1807"/>
    </row>
    <row r="1808" spans="1:2" x14ac:dyDescent="0.2">
      <c r="A1808"/>
      <c r="B1808"/>
    </row>
    <row r="1809" spans="1:2" x14ac:dyDescent="0.2">
      <c r="A1809"/>
      <c r="B1809"/>
    </row>
    <row r="1810" spans="1:2" x14ac:dyDescent="0.2">
      <c r="A1810"/>
      <c r="B1810"/>
    </row>
    <row r="1811" spans="1:2" x14ac:dyDescent="0.2">
      <c r="A1811"/>
      <c r="B1811"/>
    </row>
    <row r="1812" spans="1:2" x14ac:dyDescent="0.2">
      <c r="A1812"/>
      <c r="B1812"/>
    </row>
    <row r="1813" spans="1:2" x14ac:dyDescent="0.2">
      <c r="A1813"/>
      <c r="B1813"/>
    </row>
    <row r="1814" spans="1:2" x14ac:dyDescent="0.2">
      <c r="A1814"/>
      <c r="B1814"/>
    </row>
    <row r="1815" spans="1:2" x14ac:dyDescent="0.2">
      <c r="A1815"/>
      <c r="B1815"/>
    </row>
    <row r="1816" spans="1:2" x14ac:dyDescent="0.2">
      <c r="A1816"/>
      <c r="B1816"/>
    </row>
    <row r="1817" spans="1:2" x14ac:dyDescent="0.2">
      <c r="A1817"/>
      <c r="B1817"/>
    </row>
    <row r="1818" spans="1:2" x14ac:dyDescent="0.2">
      <c r="A1818"/>
      <c r="B1818"/>
    </row>
    <row r="1819" spans="1:2" x14ac:dyDescent="0.2">
      <c r="A1819"/>
      <c r="B1819"/>
    </row>
    <row r="1820" spans="1:2" x14ac:dyDescent="0.2">
      <c r="A1820"/>
      <c r="B1820"/>
    </row>
    <row r="1821" spans="1:2" x14ac:dyDescent="0.2">
      <c r="A1821"/>
      <c r="B1821"/>
    </row>
    <row r="1822" spans="1:2" x14ac:dyDescent="0.2">
      <c r="A1822"/>
      <c r="B1822"/>
    </row>
    <row r="1823" spans="1:2" x14ac:dyDescent="0.2">
      <c r="A1823"/>
      <c r="B1823"/>
    </row>
    <row r="1824" spans="1:2" x14ac:dyDescent="0.2">
      <c r="A1824"/>
      <c r="B1824"/>
    </row>
    <row r="1825" spans="1:2" x14ac:dyDescent="0.2">
      <c r="A1825"/>
      <c r="B1825"/>
    </row>
    <row r="1826" spans="1:2" x14ac:dyDescent="0.2">
      <c r="A1826"/>
      <c r="B1826"/>
    </row>
    <row r="1827" spans="1:2" x14ac:dyDescent="0.2">
      <c r="A1827"/>
      <c r="B1827"/>
    </row>
    <row r="1828" spans="1:2" x14ac:dyDescent="0.2">
      <c r="A1828"/>
      <c r="B1828"/>
    </row>
    <row r="1829" spans="1:2" x14ac:dyDescent="0.2">
      <c r="A1829"/>
      <c r="B1829"/>
    </row>
    <row r="1830" spans="1:2" x14ac:dyDescent="0.2">
      <c r="A1830"/>
      <c r="B1830"/>
    </row>
    <row r="1831" spans="1:2" x14ac:dyDescent="0.2">
      <c r="A1831"/>
      <c r="B1831"/>
    </row>
    <row r="1832" spans="1:2" x14ac:dyDescent="0.2">
      <c r="A1832"/>
      <c r="B1832"/>
    </row>
    <row r="1833" spans="1:2" x14ac:dyDescent="0.2">
      <c r="A1833"/>
      <c r="B1833"/>
    </row>
    <row r="1834" spans="1:2" x14ac:dyDescent="0.2">
      <c r="A1834"/>
      <c r="B1834"/>
    </row>
    <row r="1835" spans="1:2" x14ac:dyDescent="0.2">
      <c r="A1835"/>
      <c r="B1835"/>
    </row>
    <row r="1836" spans="1:2" x14ac:dyDescent="0.2">
      <c r="A1836"/>
      <c r="B1836"/>
    </row>
    <row r="1837" spans="1:2" x14ac:dyDescent="0.2">
      <c r="A1837"/>
      <c r="B1837"/>
    </row>
    <row r="1838" spans="1:2" x14ac:dyDescent="0.2">
      <c r="A1838"/>
      <c r="B1838"/>
    </row>
    <row r="1839" spans="1:2" x14ac:dyDescent="0.2">
      <c r="A1839"/>
      <c r="B1839"/>
    </row>
    <row r="1840" spans="1:2" x14ac:dyDescent="0.2">
      <c r="A1840"/>
      <c r="B1840"/>
    </row>
    <row r="1841" spans="1:2" x14ac:dyDescent="0.2">
      <c r="A1841"/>
      <c r="B1841"/>
    </row>
    <row r="1842" spans="1:2" x14ac:dyDescent="0.2">
      <c r="A1842"/>
      <c r="B1842"/>
    </row>
    <row r="1843" spans="1:2" x14ac:dyDescent="0.2">
      <c r="A1843"/>
      <c r="B1843"/>
    </row>
    <row r="1844" spans="1:2" x14ac:dyDescent="0.2">
      <c r="A1844"/>
      <c r="B1844"/>
    </row>
    <row r="1845" spans="1:2" x14ac:dyDescent="0.2">
      <c r="A1845"/>
      <c r="B1845"/>
    </row>
    <row r="1846" spans="1:2" x14ac:dyDescent="0.2">
      <c r="A1846"/>
      <c r="B1846"/>
    </row>
    <row r="1847" spans="1:2" x14ac:dyDescent="0.2">
      <c r="A1847"/>
      <c r="B1847"/>
    </row>
    <row r="1848" spans="1:2" x14ac:dyDescent="0.2">
      <c r="A1848"/>
      <c r="B1848"/>
    </row>
    <row r="1849" spans="1:2" x14ac:dyDescent="0.2">
      <c r="A1849"/>
      <c r="B1849"/>
    </row>
    <row r="1850" spans="1:2" x14ac:dyDescent="0.2">
      <c r="A1850"/>
      <c r="B1850"/>
    </row>
    <row r="1851" spans="1:2" x14ac:dyDescent="0.2">
      <c r="A1851"/>
      <c r="B1851"/>
    </row>
    <row r="1852" spans="1:2" x14ac:dyDescent="0.2">
      <c r="A1852"/>
      <c r="B1852"/>
    </row>
    <row r="1853" spans="1:2" x14ac:dyDescent="0.2">
      <c r="A1853"/>
      <c r="B1853"/>
    </row>
    <row r="1854" spans="1:2" x14ac:dyDescent="0.2">
      <c r="A1854"/>
      <c r="B1854"/>
    </row>
    <row r="1855" spans="1:2" x14ac:dyDescent="0.2">
      <c r="A1855"/>
      <c r="B1855"/>
    </row>
    <row r="1856" spans="1:2" x14ac:dyDescent="0.2">
      <c r="A1856"/>
      <c r="B1856"/>
    </row>
    <row r="1857" spans="1:2" x14ac:dyDescent="0.2">
      <c r="A1857"/>
      <c r="B1857"/>
    </row>
    <row r="1858" spans="1:2" x14ac:dyDescent="0.2">
      <c r="A1858"/>
      <c r="B1858"/>
    </row>
    <row r="1859" spans="1:2" x14ac:dyDescent="0.2">
      <c r="A1859"/>
      <c r="B1859"/>
    </row>
    <row r="1860" spans="1:2" x14ac:dyDescent="0.2">
      <c r="A1860"/>
      <c r="B1860"/>
    </row>
    <row r="1861" spans="1:2" x14ac:dyDescent="0.2">
      <c r="A1861"/>
      <c r="B1861"/>
    </row>
    <row r="1862" spans="1:2" x14ac:dyDescent="0.2">
      <c r="A1862"/>
      <c r="B1862"/>
    </row>
    <row r="1863" spans="1:2" x14ac:dyDescent="0.2">
      <c r="A1863"/>
      <c r="B1863"/>
    </row>
    <row r="1864" spans="1:2" x14ac:dyDescent="0.2">
      <c r="A1864"/>
      <c r="B1864"/>
    </row>
    <row r="1865" spans="1:2" x14ac:dyDescent="0.2">
      <c r="A1865"/>
      <c r="B1865"/>
    </row>
    <row r="1866" spans="1:2" x14ac:dyDescent="0.2">
      <c r="A1866"/>
      <c r="B1866"/>
    </row>
    <row r="1867" spans="1:2" x14ac:dyDescent="0.2">
      <c r="A1867"/>
      <c r="B1867"/>
    </row>
    <row r="1868" spans="1:2" x14ac:dyDescent="0.2">
      <c r="A1868"/>
      <c r="B1868"/>
    </row>
    <row r="1869" spans="1:2" x14ac:dyDescent="0.2">
      <c r="A1869"/>
      <c r="B1869"/>
    </row>
    <row r="1870" spans="1:2" x14ac:dyDescent="0.2">
      <c r="A1870"/>
      <c r="B1870"/>
    </row>
    <row r="1871" spans="1:2" x14ac:dyDescent="0.2">
      <c r="A1871"/>
      <c r="B1871"/>
    </row>
    <row r="1872" spans="1:2" x14ac:dyDescent="0.2">
      <c r="A1872"/>
      <c r="B1872"/>
    </row>
    <row r="1873" spans="1:2" x14ac:dyDescent="0.2">
      <c r="A1873"/>
      <c r="B1873"/>
    </row>
    <row r="1874" spans="1:2" x14ac:dyDescent="0.2">
      <c r="A1874"/>
      <c r="B1874"/>
    </row>
    <row r="1875" spans="1:2" x14ac:dyDescent="0.2">
      <c r="A1875"/>
      <c r="B1875"/>
    </row>
    <row r="1876" spans="1:2" x14ac:dyDescent="0.2">
      <c r="A1876"/>
      <c r="B1876"/>
    </row>
    <row r="1877" spans="1:2" x14ac:dyDescent="0.2">
      <c r="A1877"/>
      <c r="B1877"/>
    </row>
    <row r="1878" spans="1:2" x14ac:dyDescent="0.2">
      <c r="A1878"/>
      <c r="B1878"/>
    </row>
    <row r="1879" spans="1:2" x14ac:dyDescent="0.2">
      <c r="A1879"/>
      <c r="B1879"/>
    </row>
    <row r="1880" spans="1:2" x14ac:dyDescent="0.2">
      <c r="A1880"/>
      <c r="B1880"/>
    </row>
    <row r="1881" spans="1:2" x14ac:dyDescent="0.2">
      <c r="A1881"/>
      <c r="B1881"/>
    </row>
    <row r="1882" spans="1:2" x14ac:dyDescent="0.2">
      <c r="A1882"/>
      <c r="B1882"/>
    </row>
    <row r="1883" spans="1:2" x14ac:dyDescent="0.2">
      <c r="A1883"/>
      <c r="B1883"/>
    </row>
    <row r="1884" spans="1:2" x14ac:dyDescent="0.2">
      <c r="A1884"/>
      <c r="B1884"/>
    </row>
    <row r="1885" spans="1:2" x14ac:dyDescent="0.2">
      <c r="A1885"/>
      <c r="B1885"/>
    </row>
    <row r="1886" spans="1:2" x14ac:dyDescent="0.2">
      <c r="A1886"/>
      <c r="B1886"/>
    </row>
    <row r="1887" spans="1:2" x14ac:dyDescent="0.2">
      <c r="A1887"/>
      <c r="B1887"/>
    </row>
    <row r="1888" spans="1:2" x14ac:dyDescent="0.2">
      <c r="A1888"/>
      <c r="B1888"/>
    </row>
    <row r="1889" spans="1:2" x14ac:dyDescent="0.2">
      <c r="A1889"/>
      <c r="B1889"/>
    </row>
    <row r="1890" spans="1:2" x14ac:dyDescent="0.2">
      <c r="A1890"/>
      <c r="B1890"/>
    </row>
    <row r="1891" spans="1:2" x14ac:dyDescent="0.2">
      <c r="A1891"/>
      <c r="B1891"/>
    </row>
    <row r="1892" spans="1:2" x14ac:dyDescent="0.2">
      <c r="A1892"/>
      <c r="B1892"/>
    </row>
    <row r="1893" spans="1:2" x14ac:dyDescent="0.2">
      <c r="A1893"/>
      <c r="B1893"/>
    </row>
    <row r="1894" spans="1:2" x14ac:dyDescent="0.2">
      <c r="A1894"/>
      <c r="B1894"/>
    </row>
    <row r="1895" spans="1:2" x14ac:dyDescent="0.2">
      <c r="A1895"/>
      <c r="B1895"/>
    </row>
    <row r="1896" spans="1:2" x14ac:dyDescent="0.2">
      <c r="A1896"/>
      <c r="B1896"/>
    </row>
    <row r="1897" spans="1:2" x14ac:dyDescent="0.2">
      <c r="A1897"/>
      <c r="B1897"/>
    </row>
    <row r="1898" spans="1:2" x14ac:dyDescent="0.2">
      <c r="A1898"/>
      <c r="B1898"/>
    </row>
    <row r="1899" spans="1:2" x14ac:dyDescent="0.2">
      <c r="A1899"/>
      <c r="B1899"/>
    </row>
    <row r="1900" spans="1:2" x14ac:dyDescent="0.2">
      <c r="A1900"/>
      <c r="B1900"/>
    </row>
    <row r="1901" spans="1:2" x14ac:dyDescent="0.2">
      <c r="A1901"/>
      <c r="B1901"/>
    </row>
    <row r="1902" spans="1:2" x14ac:dyDescent="0.2">
      <c r="A1902"/>
      <c r="B1902"/>
    </row>
    <row r="1903" spans="1:2" x14ac:dyDescent="0.2">
      <c r="A1903"/>
      <c r="B1903"/>
    </row>
    <row r="1904" spans="1:2" x14ac:dyDescent="0.2">
      <c r="A1904"/>
      <c r="B1904"/>
    </row>
    <row r="1905" spans="1:2" x14ac:dyDescent="0.2">
      <c r="A1905"/>
      <c r="B1905"/>
    </row>
    <row r="1906" spans="1:2" x14ac:dyDescent="0.2">
      <c r="A1906"/>
      <c r="B1906"/>
    </row>
    <row r="1907" spans="1:2" x14ac:dyDescent="0.2">
      <c r="A1907"/>
      <c r="B1907"/>
    </row>
    <row r="1908" spans="1:2" x14ac:dyDescent="0.2">
      <c r="A1908"/>
      <c r="B1908"/>
    </row>
    <row r="1909" spans="1:2" x14ac:dyDescent="0.2">
      <c r="A1909"/>
      <c r="B1909"/>
    </row>
    <row r="1910" spans="1:2" x14ac:dyDescent="0.2">
      <c r="A1910"/>
      <c r="B1910"/>
    </row>
    <row r="1911" spans="1:2" x14ac:dyDescent="0.2">
      <c r="A1911"/>
      <c r="B1911"/>
    </row>
    <row r="1912" spans="1:2" x14ac:dyDescent="0.2">
      <c r="A1912"/>
      <c r="B1912"/>
    </row>
    <row r="1913" spans="1:2" x14ac:dyDescent="0.2">
      <c r="A1913"/>
      <c r="B1913"/>
    </row>
    <row r="1914" spans="1:2" x14ac:dyDescent="0.2">
      <c r="A1914"/>
      <c r="B1914"/>
    </row>
    <row r="1915" spans="1:2" x14ac:dyDescent="0.2">
      <c r="A1915"/>
      <c r="B1915"/>
    </row>
    <row r="1916" spans="1:2" x14ac:dyDescent="0.2">
      <c r="A1916"/>
      <c r="B1916"/>
    </row>
    <row r="1917" spans="1:2" x14ac:dyDescent="0.2">
      <c r="A1917"/>
      <c r="B1917"/>
    </row>
    <row r="1918" spans="1:2" x14ac:dyDescent="0.2">
      <c r="A1918"/>
      <c r="B1918"/>
    </row>
    <row r="1919" spans="1:2" x14ac:dyDescent="0.2">
      <c r="A1919"/>
      <c r="B1919"/>
    </row>
    <row r="1920" spans="1:2" x14ac:dyDescent="0.2">
      <c r="A1920"/>
      <c r="B1920"/>
    </row>
    <row r="1921" spans="1:2" x14ac:dyDescent="0.2">
      <c r="A1921"/>
      <c r="B1921"/>
    </row>
    <row r="1922" spans="1:2" x14ac:dyDescent="0.2">
      <c r="A1922"/>
      <c r="B1922"/>
    </row>
    <row r="1923" spans="1:2" x14ac:dyDescent="0.2">
      <c r="A1923"/>
      <c r="B1923"/>
    </row>
    <row r="1924" spans="1:2" x14ac:dyDescent="0.2">
      <c r="A1924"/>
      <c r="B1924"/>
    </row>
    <row r="1925" spans="1:2" x14ac:dyDescent="0.2">
      <c r="A1925"/>
      <c r="B1925"/>
    </row>
    <row r="1926" spans="1:2" x14ac:dyDescent="0.2">
      <c r="A1926"/>
      <c r="B1926"/>
    </row>
    <row r="1927" spans="1:2" x14ac:dyDescent="0.2">
      <c r="A1927"/>
      <c r="B1927"/>
    </row>
    <row r="1928" spans="1:2" x14ac:dyDescent="0.2">
      <c r="A1928"/>
      <c r="B1928"/>
    </row>
    <row r="1929" spans="1:2" x14ac:dyDescent="0.2">
      <c r="A1929"/>
      <c r="B1929"/>
    </row>
    <row r="1930" spans="1:2" x14ac:dyDescent="0.2">
      <c r="A1930"/>
      <c r="B1930"/>
    </row>
    <row r="1931" spans="1:2" x14ac:dyDescent="0.2">
      <c r="A1931"/>
      <c r="B1931"/>
    </row>
    <row r="1932" spans="1:2" x14ac:dyDescent="0.2">
      <c r="A1932"/>
      <c r="B1932"/>
    </row>
    <row r="1933" spans="1:2" x14ac:dyDescent="0.2">
      <c r="A1933"/>
      <c r="B1933"/>
    </row>
    <row r="1934" spans="1:2" x14ac:dyDescent="0.2">
      <c r="A1934"/>
      <c r="B1934"/>
    </row>
    <row r="1935" spans="1:2" x14ac:dyDescent="0.2">
      <c r="A1935"/>
      <c r="B1935"/>
    </row>
    <row r="1936" spans="1:2" x14ac:dyDescent="0.2">
      <c r="A1936"/>
      <c r="B1936"/>
    </row>
    <row r="1937" spans="1:2" x14ac:dyDescent="0.2">
      <c r="A1937"/>
      <c r="B1937"/>
    </row>
    <row r="1938" spans="1:2" x14ac:dyDescent="0.2">
      <c r="A1938"/>
      <c r="B1938"/>
    </row>
    <row r="1939" spans="1:2" x14ac:dyDescent="0.2">
      <c r="A1939"/>
      <c r="B1939"/>
    </row>
    <row r="1940" spans="1:2" x14ac:dyDescent="0.2">
      <c r="A1940"/>
      <c r="B1940"/>
    </row>
    <row r="1941" spans="1:2" x14ac:dyDescent="0.2">
      <c r="A1941"/>
      <c r="B1941"/>
    </row>
    <row r="1942" spans="1:2" x14ac:dyDescent="0.2">
      <c r="A1942"/>
      <c r="B1942"/>
    </row>
    <row r="1943" spans="1:2" x14ac:dyDescent="0.2">
      <c r="A1943"/>
      <c r="B1943"/>
    </row>
    <row r="1944" spans="1:2" x14ac:dyDescent="0.2">
      <c r="A1944"/>
      <c r="B1944"/>
    </row>
    <row r="1945" spans="1:2" x14ac:dyDescent="0.2">
      <c r="A1945"/>
      <c r="B1945"/>
    </row>
    <row r="1946" spans="1:2" x14ac:dyDescent="0.2">
      <c r="A1946"/>
      <c r="B1946"/>
    </row>
    <row r="1947" spans="1:2" x14ac:dyDescent="0.2">
      <c r="A1947"/>
      <c r="B1947"/>
    </row>
    <row r="1948" spans="1:2" x14ac:dyDescent="0.2">
      <c r="A1948"/>
      <c r="B1948"/>
    </row>
    <row r="1949" spans="1:2" x14ac:dyDescent="0.2">
      <c r="A1949"/>
      <c r="B1949"/>
    </row>
    <row r="1950" spans="1:2" x14ac:dyDescent="0.2">
      <c r="A1950"/>
      <c r="B1950"/>
    </row>
    <row r="1951" spans="1:2" x14ac:dyDescent="0.2">
      <c r="A1951"/>
      <c r="B1951"/>
    </row>
    <row r="1952" spans="1:2" x14ac:dyDescent="0.2">
      <c r="A1952"/>
      <c r="B1952"/>
    </row>
    <row r="1953" spans="1:2" x14ac:dyDescent="0.2">
      <c r="A1953"/>
      <c r="B1953"/>
    </row>
    <row r="1954" spans="1:2" x14ac:dyDescent="0.2">
      <c r="A1954"/>
      <c r="B1954"/>
    </row>
    <row r="1955" spans="1:2" x14ac:dyDescent="0.2">
      <c r="A1955"/>
      <c r="B1955"/>
    </row>
    <row r="1956" spans="1:2" x14ac:dyDescent="0.2">
      <c r="A1956"/>
      <c r="B1956"/>
    </row>
    <row r="1957" spans="1:2" x14ac:dyDescent="0.2">
      <c r="A1957"/>
      <c r="B1957"/>
    </row>
    <row r="1958" spans="1:2" x14ac:dyDescent="0.2">
      <c r="A1958"/>
      <c r="B1958"/>
    </row>
    <row r="1959" spans="1:2" x14ac:dyDescent="0.2">
      <c r="A1959"/>
      <c r="B1959"/>
    </row>
    <row r="1960" spans="1:2" x14ac:dyDescent="0.2">
      <c r="A1960"/>
      <c r="B1960"/>
    </row>
    <row r="1961" spans="1:2" x14ac:dyDescent="0.2">
      <c r="A1961"/>
      <c r="B1961"/>
    </row>
    <row r="1962" spans="1:2" x14ac:dyDescent="0.2">
      <c r="A1962"/>
      <c r="B1962"/>
    </row>
    <row r="1963" spans="1:2" x14ac:dyDescent="0.2">
      <c r="A1963"/>
      <c r="B1963"/>
    </row>
    <row r="1964" spans="1:2" x14ac:dyDescent="0.2">
      <c r="A1964"/>
      <c r="B1964"/>
    </row>
    <row r="1965" spans="1:2" x14ac:dyDescent="0.2">
      <c r="A1965"/>
      <c r="B1965"/>
    </row>
    <row r="1966" spans="1:2" x14ac:dyDescent="0.2">
      <c r="A1966"/>
      <c r="B1966"/>
    </row>
    <row r="1967" spans="1:2" x14ac:dyDescent="0.2">
      <c r="A1967"/>
      <c r="B1967"/>
    </row>
    <row r="1968" spans="1:2" x14ac:dyDescent="0.2">
      <c r="A1968"/>
      <c r="B1968"/>
    </row>
    <row r="1969" spans="1:2" x14ac:dyDescent="0.2">
      <c r="A1969"/>
      <c r="B1969"/>
    </row>
    <row r="1970" spans="1:2" x14ac:dyDescent="0.2">
      <c r="A1970"/>
      <c r="B1970"/>
    </row>
    <row r="1971" spans="1:2" x14ac:dyDescent="0.2">
      <c r="A1971"/>
      <c r="B1971"/>
    </row>
    <row r="1972" spans="1:2" x14ac:dyDescent="0.2">
      <c r="A1972"/>
      <c r="B1972"/>
    </row>
    <row r="1973" spans="1:2" x14ac:dyDescent="0.2">
      <c r="A1973"/>
      <c r="B1973"/>
    </row>
    <row r="1974" spans="1:2" x14ac:dyDescent="0.2">
      <c r="A1974"/>
      <c r="B1974"/>
    </row>
    <row r="1975" spans="1:2" x14ac:dyDescent="0.2">
      <c r="A1975"/>
      <c r="B1975"/>
    </row>
    <row r="1976" spans="1:2" x14ac:dyDescent="0.2">
      <c r="A1976"/>
      <c r="B1976"/>
    </row>
    <row r="1977" spans="1:2" x14ac:dyDescent="0.2">
      <c r="A1977"/>
      <c r="B1977"/>
    </row>
    <row r="1978" spans="1:2" x14ac:dyDescent="0.2">
      <c r="A1978"/>
      <c r="B1978"/>
    </row>
    <row r="1979" spans="1:2" x14ac:dyDescent="0.2">
      <c r="A1979"/>
      <c r="B1979"/>
    </row>
    <row r="1980" spans="1:2" x14ac:dyDescent="0.2">
      <c r="A1980"/>
      <c r="B1980"/>
    </row>
    <row r="1981" spans="1:2" x14ac:dyDescent="0.2">
      <c r="A1981"/>
      <c r="B1981"/>
    </row>
    <row r="1982" spans="1:2" x14ac:dyDescent="0.2">
      <c r="A1982"/>
      <c r="B1982"/>
    </row>
    <row r="1983" spans="1:2" x14ac:dyDescent="0.2">
      <c r="A1983"/>
      <c r="B1983"/>
    </row>
    <row r="1984" spans="1:2" x14ac:dyDescent="0.2">
      <c r="A1984"/>
      <c r="B1984"/>
    </row>
    <row r="1985" spans="1:2" x14ac:dyDescent="0.2">
      <c r="A1985"/>
      <c r="B1985"/>
    </row>
    <row r="1986" spans="1:2" x14ac:dyDescent="0.2">
      <c r="A1986"/>
      <c r="B1986"/>
    </row>
    <row r="1987" spans="1:2" x14ac:dyDescent="0.2">
      <c r="A1987"/>
      <c r="B1987"/>
    </row>
    <row r="1988" spans="1:2" x14ac:dyDescent="0.2">
      <c r="A1988"/>
      <c r="B1988"/>
    </row>
    <row r="1989" spans="1:2" x14ac:dyDescent="0.2">
      <c r="A1989"/>
      <c r="B1989"/>
    </row>
    <row r="1990" spans="1:2" x14ac:dyDescent="0.2">
      <c r="A1990"/>
      <c r="B1990"/>
    </row>
    <row r="1991" spans="1:2" x14ac:dyDescent="0.2">
      <c r="A1991"/>
      <c r="B1991"/>
    </row>
    <row r="1992" spans="1:2" x14ac:dyDescent="0.2">
      <c r="A1992"/>
      <c r="B1992"/>
    </row>
    <row r="1993" spans="1:2" x14ac:dyDescent="0.2">
      <c r="A1993"/>
      <c r="B1993"/>
    </row>
    <row r="1994" spans="1:2" x14ac:dyDescent="0.2">
      <c r="A1994"/>
      <c r="B1994"/>
    </row>
    <row r="1995" spans="1:2" x14ac:dyDescent="0.2">
      <c r="A1995"/>
      <c r="B1995"/>
    </row>
    <row r="1996" spans="1:2" x14ac:dyDescent="0.2">
      <c r="A1996"/>
      <c r="B1996"/>
    </row>
    <row r="1997" spans="1:2" x14ac:dyDescent="0.2">
      <c r="A1997"/>
      <c r="B1997"/>
    </row>
    <row r="1998" spans="1:2" x14ac:dyDescent="0.2">
      <c r="A1998"/>
      <c r="B1998"/>
    </row>
    <row r="1999" spans="1:2" x14ac:dyDescent="0.2">
      <c r="A1999"/>
      <c r="B1999"/>
    </row>
    <row r="2000" spans="1:2" x14ac:dyDescent="0.2">
      <c r="A2000"/>
      <c r="B2000"/>
    </row>
    <row r="2001" spans="1:2" x14ac:dyDescent="0.2">
      <c r="A2001"/>
      <c r="B2001"/>
    </row>
    <row r="2002" spans="1:2" x14ac:dyDescent="0.2">
      <c r="A2002"/>
      <c r="B2002"/>
    </row>
    <row r="2003" spans="1:2" x14ac:dyDescent="0.2">
      <c r="A2003"/>
      <c r="B2003"/>
    </row>
    <row r="2004" spans="1:2" x14ac:dyDescent="0.2">
      <c r="A2004"/>
      <c r="B2004"/>
    </row>
    <row r="2005" spans="1:2" x14ac:dyDescent="0.2">
      <c r="A2005"/>
      <c r="B2005"/>
    </row>
    <row r="2006" spans="1:2" x14ac:dyDescent="0.2">
      <c r="A2006"/>
      <c r="B2006"/>
    </row>
    <row r="2007" spans="1:2" x14ac:dyDescent="0.2">
      <c r="A2007"/>
      <c r="B2007"/>
    </row>
    <row r="2008" spans="1:2" x14ac:dyDescent="0.2">
      <c r="A2008"/>
      <c r="B2008"/>
    </row>
    <row r="2009" spans="1:2" x14ac:dyDescent="0.2">
      <c r="A2009"/>
      <c r="B2009"/>
    </row>
    <row r="2010" spans="1:2" x14ac:dyDescent="0.2">
      <c r="A2010"/>
      <c r="B2010"/>
    </row>
    <row r="2011" spans="1:2" x14ac:dyDescent="0.2">
      <c r="A2011"/>
      <c r="B2011"/>
    </row>
    <row r="2012" spans="1:2" x14ac:dyDescent="0.2">
      <c r="A2012"/>
      <c r="B2012"/>
    </row>
    <row r="2013" spans="1:2" x14ac:dyDescent="0.2">
      <c r="A2013"/>
      <c r="B2013"/>
    </row>
    <row r="2014" spans="1:2" x14ac:dyDescent="0.2">
      <c r="A2014"/>
      <c r="B2014"/>
    </row>
    <row r="2015" spans="1:2" x14ac:dyDescent="0.2">
      <c r="A2015"/>
      <c r="B2015"/>
    </row>
    <row r="2016" spans="1:2" x14ac:dyDescent="0.2">
      <c r="A2016"/>
      <c r="B2016"/>
    </row>
    <row r="2017" spans="1:2" x14ac:dyDescent="0.2">
      <c r="A2017"/>
      <c r="B2017"/>
    </row>
    <row r="2018" spans="1:2" x14ac:dyDescent="0.2">
      <c r="A2018"/>
      <c r="B2018"/>
    </row>
    <row r="2019" spans="1:2" x14ac:dyDescent="0.2">
      <c r="A2019"/>
      <c r="B2019"/>
    </row>
    <row r="2020" spans="1:2" x14ac:dyDescent="0.2">
      <c r="A2020"/>
      <c r="B2020"/>
    </row>
    <row r="2021" spans="1:2" x14ac:dyDescent="0.2">
      <c r="A2021"/>
      <c r="B2021"/>
    </row>
    <row r="2022" spans="1:2" x14ac:dyDescent="0.2">
      <c r="A2022"/>
      <c r="B2022"/>
    </row>
    <row r="2023" spans="1:2" x14ac:dyDescent="0.2">
      <c r="A2023"/>
      <c r="B2023"/>
    </row>
    <row r="2024" spans="1:2" x14ac:dyDescent="0.2">
      <c r="A2024"/>
      <c r="B2024"/>
    </row>
    <row r="2025" spans="1:2" x14ac:dyDescent="0.2">
      <c r="A2025"/>
      <c r="B2025"/>
    </row>
    <row r="2026" spans="1:2" x14ac:dyDescent="0.2">
      <c r="A2026"/>
      <c r="B2026"/>
    </row>
    <row r="2027" spans="1:2" x14ac:dyDescent="0.2">
      <c r="A2027"/>
      <c r="B2027"/>
    </row>
    <row r="2028" spans="1:2" x14ac:dyDescent="0.2">
      <c r="A2028"/>
      <c r="B2028"/>
    </row>
    <row r="2029" spans="1:2" x14ac:dyDescent="0.2">
      <c r="A2029"/>
      <c r="B2029"/>
    </row>
    <row r="2030" spans="1:2" x14ac:dyDescent="0.2">
      <c r="A2030"/>
      <c r="B2030"/>
    </row>
    <row r="2031" spans="1:2" x14ac:dyDescent="0.2">
      <c r="A2031"/>
      <c r="B2031"/>
    </row>
    <row r="2032" spans="1:2" x14ac:dyDescent="0.2">
      <c r="A2032"/>
      <c r="B2032"/>
    </row>
    <row r="2033" spans="1:2" x14ac:dyDescent="0.2">
      <c r="A2033"/>
      <c r="B2033"/>
    </row>
    <row r="2034" spans="1:2" x14ac:dyDescent="0.2">
      <c r="A2034"/>
      <c r="B2034"/>
    </row>
    <row r="2035" spans="1:2" x14ac:dyDescent="0.2">
      <c r="A2035"/>
      <c r="B2035"/>
    </row>
    <row r="2036" spans="1:2" x14ac:dyDescent="0.2">
      <c r="A2036"/>
      <c r="B2036"/>
    </row>
    <row r="2037" spans="1:2" x14ac:dyDescent="0.2">
      <c r="A2037"/>
      <c r="B2037"/>
    </row>
    <row r="2038" spans="1:2" x14ac:dyDescent="0.2">
      <c r="A2038"/>
      <c r="B2038"/>
    </row>
    <row r="2039" spans="1:2" x14ac:dyDescent="0.2">
      <c r="A2039"/>
      <c r="B2039"/>
    </row>
    <row r="2040" spans="1:2" x14ac:dyDescent="0.2">
      <c r="A2040"/>
      <c r="B2040"/>
    </row>
    <row r="2041" spans="1:2" x14ac:dyDescent="0.2">
      <c r="A2041"/>
      <c r="B2041"/>
    </row>
    <row r="2042" spans="1:2" x14ac:dyDescent="0.2">
      <c r="A2042"/>
      <c r="B2042"/>
    </row>
    <row r="2043" spans="1:2" x14ac:dyDescent="0.2">
      <c r="A2043"/>
      <c r="B2043"/>
    </row>
    <row r="2044" spans="1:2" x14ac:dyDescent="0.2">
      <c r="A2044"/>
      <c r="B2044"/>
    </row>
    <row r="2045" spans="1:2" x14ac:dyDescent="0.2">
      <c r="A2045"/>
      <c r="B2045"/>
    </row>
    <row r="2046" spans="1:2" x14ac:dyDescent="0.2">
      <c r="A2046"/>
      <c r="B2046"/>
    </row>
    <row r="2047" spans="1:2" x14ac:dyDescent="0.2">
      <c r="A2047"/>
      <c r="B2047"/>
    </row>
    <row r="2048" spans="1:2" x14ac:dyDescent="0.2">
      <c r="A2048"/>
      <c r="B2048"/>
    </row>
    <row r="2049" spans="1:2" x14ac:dyDescent="0.2">
      <c r="A2049"/>
      <c r="B2049"/>
    </row>
    <row r="2050" spans="1:2" x14ac:dyDescent="0.2">
      <c r="A2050"/>
      <c r="B2050"/>
    </row>
    <row r="2051" spans="1:2" x14ac:dyDescent="0.2">
      <c r="A2051"/>
      <c r="B2051"/>
    </row>
    <row r="2052" spans="1:2" x14ac:dyDescent="0.2">
      <c r="A2052"/>
      <c r="B2052"/>
    </row>
    <row r="2053" spans="1:2" x14ac:dyDescent="0.2">
      <c r="A2053"/>
      <c r="B2053"/>
    </row>
    <row r="2054" spans="1:2" x14ac:dyDescent="0.2">
      <c r="A2054"/>
      <c r="B2054"/>
    </row>
    <row r="2055" spans="1:2" x14ac:dyDescent="0.2">
      <c r="A2055"/>
      <c r="B2055"/>
    </row>
    <row r="2056" spans="1:2" x14ac:dyDescent="0.2">
      <c r="A2056"/>
      <c r="B2056"/>
    </row>
    <row r="2057" spans="1:2" x14ac:dyDescent="0.2">
      <c r="A2057"/>
      <c r="B2057"/>
    </row>
    <row r="2058" spans="1:2" x14ac:dyDescent="0.2">
      <c r="A2058"/>
      <c r="B2058"/>
    </row>
    <row r="2059" spans="1:2" x14ac:dyDescent="0.2">
      <c r="A2059"/>
      <c r="B2059"/>
    </row>
    <row r="2060" spans="1:2" x14ac:dyDescent="0.2">
      <c r="A2060"/>
      <c r="B2060"/>
    </row>
    <row r="2061" spans="1:2" x14ac:dyDescent="0.2">
      <c r="A2061"/>
      <c r="B2061"/>
    </row>
    <row r="2062" spans="1:2" x14ac:dyDescent="0.2">
      <c r="A2062"/>
      <c r="B2062"/>
    </row>
    <row r="2063" spans="1:2" x14ac:dyDescent="0.2">
      <c r="A2063"/>
      <c r="B2063"/>
    </row>
    <row r="2064" spans="1:2" x14ac:dyDescent="0.2">
      <c r="A2064"/>
      <c r="B2064"/>
    </row>
    <row r="2065" spans="1:2" x14ac:dyDescent="0.2">
      <c r="A2065"/>
      <c r="B2065"/>
    </row>
    <row r="2066" spans="1:2" x14ac:dyDescent="0.2">
      <c r="A2066"/>
      <c r="B2066"/>
    </row>
    <row r="2067" spans="1:2" x14ac:dyDescent="0.2">
      <c r="A2067"/>
      <c r="B2067"/>
    </row>
    <row r="2068" spans="1:2" x14ac:dyDescent="0.2">
      <c r="A2068"/>
      <c r="B2068"/>
    </row>
    <row r="2069" spans="1:2" x14ac:dyDescent="0.2">
      <c r="A2069"/>
      <c r="B2069"/>
    </row>
    <row r="2070" spans="1:2" x14ac:dyDescent="0.2">
      <c r="A2070"/>
      <c r="B2070"/>
    </row>
    <row r="2071" spans="1:2" x14ac:dyDescent="0.2">
      <c r="A2071"/>
      <c r="B2071"/>
    </row>
    <row r="2072" spans="1:2" x14ac:dyDescent="0.2">
      <c r="A2072"/>
      <c r="B2072"/>
    </row>
    <row r="2073" spans="1:2" x14ac:dyDescent="0.2">
      <c r="A2073"/>
      <c r="B2073"/>
    </row>
    <row r="2074" spans="1:2" x14ac:dyDescent="0.2">
      <c r="A2074"/>
      <c r="B2074"/>
    </row>
    <row r="2075" spans="1:2" x14ac:dyDescent="0.2">
      <c r="A2075"/>
      <c r="B2075"/>
    </row>
    <row r="2076" spans="1:2" x14ac:dyDescent="0.2">
      <c r="A2076"/>
      <c r="B2076"/>
    </row>
    <row r="2077" spans="1:2" x14ac:dyDescent="0.2">
      <c r="A2077"/>
      <c r="B2077"/>
    </row>
    <row r="2078" spans="1:2" x14ac:dyDescent="0.2">
      <c r="A2078"/>
      <c r="B2078"/>
    </row>
    <row r="2079" spans="1:2" x14ac:dyDescent="0.2">
      <c r="A2079"/>
      <c r="B2079"/>
    </row>
    <row r="2080" spans="1:2" x14ac:dyDescent="0.2">
      <c r="A2080"/>
      <c r="B2080"/>
    </row>
    <row r="2081" spans="1:2" x14ac:dyDescent="0.2">
      <c r="A2081"/>
      <c r="B2081"/>
    </row>
    <row r="2082" spans="1:2" x14ac:dyDescent="0.2">
      <c r="A2082"/>
      <c r="B2082"/>
    </row>
    <row r="2083" spans="1:2" x14ac:dyDescent="0.2">
      <c r="A2083"/>
      <c r="B2083"/>
    </row>
    <row r="2084" spans="1:2" x14ac:dyDescent="0.2">
      <c r="A2084"/>
      <c r="B2084"/>
    </row>
    <row r="2085" spans="1:2" x14ac:dyDescent="0.2">
      <c r="A2085"/>
      <c r="B2085"/>
    </row>
    <row r="2086" spans="1:2" x14ac:dyDescent="0.2">
      <c r="A2086"/>
      <c r="B2086"/>
    </row>
    <row r="2087" spans="1:2" x14ac:dyDescent="0.2">
      <c r="A2087"/>
      <c r="B2087"/>
    </row>
    <row r="2088" spans="1:2" x14ac:dyDescent="0.2">
      <c r="A2088"/>
      <c r="B2088"/>
    </row>
    <row r="2089" spans="1:2" x14ac:dyDescent="0.2">
      <c r="A2089"/>
      <c r="B2089"/>
    </row>
    <row r="2090" spans="1:2" x14ac:dyDescent="0.2">
      <c r="A2090"/>
      <c r="B2090"/>
    </row>
    <row r="2091" spans="1:2" x14ac:dyDescent="0.2">
      <c r="A2091"/>
      <c r="B2091"/>
    </row>
    <row r="2092" spans="1:2" x14ac:dyDescent="0.2">
      <c r="A2092"/>
      <c r="B2092"/>
    </row>
    <row r="2093" spans="1:2" x14ac:dyDescent="0.2">
      <c r="A2093"/>
      <c r="B2093"/>
    </row>
    <row r="2094" spans="1:2" x14ac:dyDescent="0.2">
      <c r="A2094"/>
      <c r="B2094"/>
    </row>
    <row r="2095" spans="1:2" x14ac:dyDescent="0.2">
      <c r="A2095"/>
      <c r="B2095"/>
    </row>
    <row r="2096" spans="1:2" x14ac:dyDescent="0.2">
      <c r="A2096"/>
      <c r="B2096"/>
    </row>
    <row r="2097" spans="1:2" x14ac:dyDescent="0.2">
      <c r="A2097"/>
      <c r="B2097"/>
    </row>
    <row r="2098" spans="1:2" x14ac:dyDescent="0.2">
      <c r="A2098"/>
      <c r="B2098"/>
    </row>
    <row r="2099" spans="1:2" x14ac:dyDescent="0.2">
      <c r="A2099"/>
      <c r="B2099"/>
    </row>
    <row r="2100" spans="1:2" x14ac:dyDescent="0.2">
      <c r="A2100"/>
      <c r="B2100"/>
    </row>
    <row r="2101" spans="1:2" x14ac:dyDescent="0.2">
      <c r="A2101"/>
      <c r="B2101"/>
    </row>
    <row r="2102" spans="1:2" x14ac:dyDescent="0.2">
      <c r="A2102"/>
      <c r="B2102"/>
    </row>
    <row r="2103" spans="1:2" x14ac:dyDescent="0.2">
      <c r="A2103"/>
      <c r="B2103"/>
    </row>
    <row r="2104" spans="1:2" x14ac:dyDescent="0.2">
      <c r="A2104"/>
      <c r="B2104"/>
    </row>
    <row r="2105" spans="1:2" x14ac:dyDescent="0.2">
      <c r="A2105"/>
      <c r="B2105"/>
    </row>
    <row r="2106" spans="1:2" x14ac:dyDescent="0.2">
      <c r="A2106"/>
      <c r="B2106"/>
    </row>
    <row r="2107" spans="1:2" x14ac:dyDescent="0.2">
      <c r="A2107"/>
      <c r="B2107"/>
    </row>
    <row r="2108" spans="1:2" x14ac:dyDescent="0.2">
      <c r="A2108"/>
      <c r="B2108"/>
    </row>
    <row r="2109" spans="1:2" x14ac:dyDescent="0.2">
      <c r="A2109"/>
      <c r="B2109"/>
    </row>
    <row r="2110" spans="1:2" x14ac:dyDescent="0.2">
      <c r="A2110"/>
      <c r="B2110"/>
    </row>
    <row r="2111" spans="1:2" x14ac:dyDescent="0.2">
      <c r="A2111"/>
      <c r="B2111"/>
    </row>
    <row r="2112" spans="1:2" x14ac:dyDescent="0.2">
      <c r="A2112"/>
      <c r="B2112"/>
    </row>
    <row r="2113" spans="1:2" x14ac:dyDescent="0.2">
      <c r="A2113"/>
      <c r="B2113"/>
    </row>
    <row r="2114" spans="1:2" x14ac:dyDescent="0.2">
      <c r="A2114"/>
      <c r="B2114"/>
    </row>
    <row r="2115" spans="1:2" x14ac:dyDescent="0.2">
      <c r="A2115"/>
      <c r="B2115"/>
    </row>
    <row r="2116" spans="1:2" x14ac:dyDescent="0.2">
      <c r="A2116"/>
      <c r="B2116"/>
    </row>
    <row r="2117" spans="1:2" x14ac:dyDescent="0.2">
      <c r="A2117"/>
      <c r="B2117"/>
    </row>
    <row r="2118" spans="1:2" x14ac:dyDescent="0.2">
      <c r="A2118"/>
      <c r="B2118"/>
    </row>
    <row r="2119" spans="1:2" x14ac:dyDescent="0.2">
      <c r="A2119"/>
      <c r="B2119"/>
    </row>
    <row r="2120" spans="1:2" x14ac:dyDescent="0.2">
      <c r="A2120"/>
      <c r="B2120"/>
    </row>
    <row r="2121" spans="1:2" x14ac:dyDescent="0.2">
      <c r="A2121"/>
      <c r="B2121"/>
    </row>
    <row r="2122" spans="1:2" x14ac:dyDescent="0.2">
      <c r="A2122"/>
      <c r="B2122"/>
    </row>
    <row r="2123" spans="1:2" x14ac:dyDescent="0.2">
      <c r="A2123"/>
      <c r="B2123"/>
    </row>
    <row r="2124" spans="1:2" x14ac:dyDescent="0.2">
      <c r="A2124"/>
      <c r="B2124"/>
    </row>
    <row r="2125" spans="1:2" x14ac:dyDescent="0.2">
      <c r="A2125"/>
      <c r="B2125"/>
    </row>
    <row r="2126" spans="1:2" x14ac:dyDescent="0.2">
      <c r="A2126"/>
      <c r="B2126"/>
    </row>
    <row r="2127" spans="1:2" x14ac:dyDescent="0.2">
      <c r="A2127"/>
      <c r="B2127"/>
    </row>
    <row r="2128" spans="1:2" x14ac:dyDescent="0.2">
      <c r="A2128"/>
      <c r="B2128"/>
    </row>
    <row r="2129" spans="1:2" x14ac:dyDescent="0.2">
      <c r="A2129"/>
      <c r="B2129"/>
    </row>
    <row r="2130" spans="1:2" x14ac:dyDescent="0.2">
      <c r="A2130"/>
      <c r="B2130"/>
    </row>
    <row r="2131" spans="1:2" x14ac:dyDescent="0.2">
      <c r="A2131"/>
      <c r="B2131"/>
    </row>
    <row r="2132" spans="1:2" x14ac:dyDescent="0.2">
      <c r="A2132"/>
      <c r="B2132"/>
    </row>
    <row r="2133" spans="1:2" x14ac:dyDescent="0.2">
      <c r="A2133"/>
      <c r="B2133"/>
    </row>
    <row r="2134" spans="1:2" x14ac:dyDescent="0.2">
      <c r="A2134"/>
      <c r="B2134"/>
    </row>
    <row r="2135" spans="1:2" x14ac:dyDescent="0.2">
      <c r="A2135"/>
      <c r="B2135"/>
    </row>
    <row r="2136" spans="1:2" x14ac:dyDescent="0.2">
      <c r="A2136"/>
      <c r="B2136"/>
    </row>
    <row r="2137" spans="1:2" x14ac:dyDescent="0.2">
      <c r="A2137"/>
      <c r="B2137"/>
    </row>
    <row r="2138" spans="1:2" x14ac:dyDescent="0.2">
      <c r="A2138"/>
      <c r="B2138"/>
    </row>
    <row r="2139" spans="1:2" x14ac:dyDescent="0.2">
      <c r="A2139"/>
      <c r="B2139"/>
    </row>
    <row r="2140" spans="1:2" x14ac:dyDescent="0.2">
      <c r="A2140"/>
      <c r="B2140"/>
    </row>
    <row r="2141" spans="1:2" x14ac:dyDescent="0.2">
      <c r="A2141"/>
      <c r="B2141"/>
    </row>
    <row r="2142" spans="1:2" x14ac:dyDescent="0.2">
      <c r="A2142"/>
      <c r="B2142"/>
    </row>
    <row r="2143" spans="1:2" x14ac:dyDescent="0.2">
      <c r="A2143"/>
      <c r="B2143"/>
    </row>
    <row r="2144" spans="1:2" x14ac:dyDescent="0.2">
      <c r="A2144"/>
      <c r="B2144"/>
    </row>
    <row r="2145" spans="1:2" x14ac:dyDescent="0.2">
      <c r="A2145"/>
      <c r="B2145"/>
    </row>
    <row r="2146" spans="1:2" x14ac:dyDescent="0.2">
      <c r="A2146"/>
      <c r="B2146"/>
    </row>
    <row r="2147" spans="1:2" x14ac:dyDescent="0.2">
      <c r="A2147"/>
      <c r="B2147"/>
    </row>
    <row r="2148" spans="1:2" x14ac:dyDescent="0.2">
      <c r="A2148"/>
      <c r="B2148"/>
    </row>
    <row r="2149" spans="1:2" x14ac:dyDescent="0.2">
      <c r="A2149"/>
      <c r="B2149"/>
    </row>
    <row r="2150" spans="1:2" x14ac:dyDescent="0.2">
      <c r="A2150"/>
      <c r="B2150"/>
    </row>
    <row r="2151" spans="1:2" x14ac:dyDescent="0.2">
      <c r="A2151"/>
      <c r="B2151"/>
    </row>
    <row r="2152" spans="1:2" x14ac:dyDescent="0.2">
      <c r="A2152"/>
      <c r="B2152"/>
    </row>
    <row r="2153" spans="1:2" x14ac:dyDescent="0.2">
      <c r="A2153"/>
      <c r="B2153"/>
    </row>
    <row r="2154" spans="1:2" x14ac:dyDescent="0.2">
      <c r="A2154"/>
      <c r="B2154"/>
    </row>
    <row r="2155" spans="1:2" x14ac:dyDescent="0.2">
      <c r="A2155"/>
      <c r="B2155"/>
    </row>
    <row r="2156" spans="1:2" x14ac:dyDescent="0.2">
      <c r="A2156"/>
      <c r="B2156"/>
    </row>
    <row r="2157" spans="1:2" x14ac:dyDescent="0.2">
      <c r="A2157"/>
      <c r="B2157"/>
    </row>
    <row r="2158" spans="1:2" x14ac:dyDescent="0.2">
      <c r="A2158"/>
      <c r="B2158"/>
    </row>
    <row r="2159" spans="1:2" x14ac:dyDescent="0.2">
      <c r="A2159"/>
      <c r="B2159"/>
    </row>
    <row r="2160" spans="1:2" x14ac:dyDescent="0.2">
      <c r="A2160"/>
      <c r="B2160"/>
    </row>
    <row r="2161" spans="1:2" x14ac:dyDescent="0.2">
      <c r="A2161"/>
      <c r="B2161"/>
    </row>
    <row r="2162" spans="1:2" x14ac:dyDescent="0.2">
      <c r="A2162"/>
      <c r="B2162"/>
    </row>
    <row r="2163" spans="1:2" x14ac:dyDescent="0.2">
      <c r="A2163"/>
      <c r="B2163"/>
    </row>
    <row r="2164" spans="1:2" x14ac:dyDescent="0.2">
      <c r="A2164"/>
      <c r="B2164"/>
    </row>
    <row r="2165" spans="1:2" x14ac:dyDescent="0.2">
      <c r="A2165"/>
      <c r="B2165"/>
    </row>
    <row r="2166" spans="1:2" x14ac:dyDescent="0.2">
      <c r="A2166"/>
      <c r="B2166"/>
    </row>
    <row r="2167" spans="1:2" x14ac:dyDescent="0.2">
      <c r="A2167"/>
      <c r="B2167"/>
    </row>
    <row r="2168" spans="1:2" x14ac:dyDescent="0.2">
      <c r="A2168"/>
      <c r="B2168"/>
    </row>
    <row r="2169" spans="1:2" x14ac:dyDescent="0.2">
      <c r="A2169"/>
      <c r="B2169"/>
    </row>
    <row r="2170" spans="1:2" x14ac:dyDescent="0.2">
      <c r="A2170"/>
      <c r="B2170"/>
    </row>
    <row r="2171" spans="1:2" x14ac:dyDescent="0.2">
      <c r="A2171"/>
      <c r="B2171"/>
    </row>
    <row r="2172" spans="1:2" x14ac:dyDescent="0.2">
      <c r="A2172"/>
      <c r="B2172"/>
    </row>
    <row r="2173" spans="1:2" x14ac:dyDescent="0.2">
      <c r="A2173"/>
      <c r="B2173"/>
    </row>
    <row r="2174" spans="1:2" x14ac:dyDescent="0.2">
      <c r="A2174"/>
      <c r="B2174"/>
    </row>
    <row r="2175" spans="1:2" x14ac:dyDescent="0.2">
      <c r="A2175"/>
      <c r="B2175"/>
    </row>
    <row r="2176" spans="1:2" x14ac:dyDescent="0.2">
      <c r="A2176"/>
      <c r="B2176"/>
    </row>
    <row r="2177" spans="1:2" x14ac:dyDescent="0.2">
      <c r="A2177"/>
      <c r="B2177"/>
    </row>
    <row r="2178" spans="1:2" x14ac:dyDescent="0.2">
      <c r="A2178"/>
      <c r="B2178"/>
    </row>
    <row r="2179" spans="1:2" x14ac:dyDescent="0.2">
      <c r="A2179"/>
      <c r="B2179"/>
    </row>
    <row r="2180" spans="1:2" x14ac:dyDescent="0.2">
      <c r="A2180"/>
      <c r="B2180"/>
    </row>
    <row r="2181" spans="1:2" x14ac:dyDescent="0.2">
      <c r="A2181"/>
      <c r="B2181"/>
    </row>
    <row r="2182" spans="1:2" x14ac:dyDescent="0.2">
      <c r="A2182"/>
      <c r="B2182"/>
    </row>
    <row r="2183" spans="1:2" x14ac:dyDescent="0.2">
      <c r="A2183"/>
      <c r="B2183"/>
    </row>
    <row r="2184" spans="1:2" x14ac:dyDescent="0.2">
      <c r="A2184"/>
      <c r="B2184"/>
    </row>
    <row r="2185" spans="1:2" x14ac:dyDescent="0.2">
      <c r="A2185"/>
      <c r="B2185"/>
    </row>
    <row r="2186" spans="1:2" x14ac:dyDescent="0.2">
      <c r="A2186"/>
      <c r="B2186"/>
    </row>
    <row r="2187" spans="1:2" x14ac:dyDescent="0.2">
      <c r="A2187"/>
      <c r="B2187"/>
    </row>
    <row r="2188" spans="1:2" x14ac:dyDescent="0.2">
      <c r="A2188"/>
      <c r="B2188"/>
    </row>
    <row r="2189" spans="1:2" x14ac:dyDescent="0.2">
      <c r="A2189"/>
      <c r="B2189"/>
    </row>
    <row r="2190" spans="1:2" x14ac:dyDescent="0.2">
      <c r="A2190"/>
      <c r="B2190"/>
    </row>
    <row r="2191" spans="1:2" x14ac:dyDescent="0.2">
      <c r="A2191"/>
      <c r="B2191"/>
    </row>
    <row r="2192" spans="1:2" x14ac:dyDescent="0.2">
      <c r="A2192"/>
      <c r="B2192"/>
    </row>
    <row r="2193" spans="1:2" x14ac:dyDescent="0.2">
      <c r="A2193"/>
      <c r="B2193"/>
    </row>
    <row r="2194" spans="1:2" x14ac:dyDescent="0.2">
      <c r="A2194"/>
      <c r="B2194"/>
    </row>
    <row r="2195" spans="1:2" x14ac:dyDescent="0.2">
      <c r="A2195"/>
      <c r="B2195"/>
    </row>
    <row r="2196" spans="1:2" x14ac:dyDescent="0.2">
      <c r="A2196"/>
      <c r="B2196"/>
    </row>
    <row r="2197" spans="1:2" x14ac:dyDescent="0.2">
      <c r="A2197"/>
      <c r="B2197"/>
    </row>
    <row r="2198" spans="1:2" x14ac:dyDescent="0.2">
      <c r="A2198"/>
      <c r="B2198"/>
    </row>
    <row r="2199" spans="1:2" x14ac:dyDescent="0.2">
      <c r="A2199"/>
      <c r="B2199"/>
    </row>
    <row r="2200" spans="1:2" x14ac:dyDescent="0.2">
      <c r="A2200"/>
      <c r="B2200"/>
    </row>
    <row r="2201" spans="1:2" x14ac:dyDescent="0.2">
      <c r="A2201"/>
      <c r="B2201"/>
    </row>
    <row r="2202" spans="1:2" x14ac:dyDescent="0.2">
      <c r="A2202"/>
      <c r="B2202"/>
    </row>
    <row r="2203" spans="1:2" x14ac:dyDescent="0.2">
      <c r="A2203"/>
      <c r="B2203"/>
    </row>
    <row r="2204" spans="1:2" x14ac:dyDescent="0.2">
      <c r="A2204"/>
      <c r="B2204"/>
    </row>
    <row r="2205" spans="1:2" x14ac:dyDescent="0.2">
      <c r="A2205"/>
      <c r="B2205"/>
    </row>
    <row r="2206" spans="1:2" x14ac:dyDescent="0.2">
      <c r="A2206"/>
      <c r="B2206"/>
    </row>
    <row r="2207" spans="1:2" x14ac:dyDescent="0.2">
      <c r="A2207"/>
      <c r="B2207"/>
    </row>
    <row r="2208" spans="1:2" x14ac:dyDescent="0.2">
      <c r="A2208"/>
      <c r="B2208"/>
    </row>
    <row r="2209" spans="1:2" x14ac:dyDescent="0.2">
      <c r="A2209"/>
      <c r="B2209"/>
    </row>
    <row r="2210" spans="1:2" x14ac:dyDescent="0.2">
      <c r="A2210"/>
      <c r="B2210"/>
    </row>
    <row r="2211" spans="1:2" x14ac:dyDescent="0.2">
      <c r="A2211"/>
      <c r="B2211"/>
    </row>
    <row r="2212" spans="1:2" x14ac:dyDescent="0.2">
      <c r="A2212"/>
      <c r="B2212"/>
    </row>
    <row r="2213" spans="1:2" x14ac:dyDescent="0.2">
      <c r="A2213"/>
      <c r="B2213"/>
    </row>
    <row r="2214" spans="1:2" x14ac:dyDescent="0.2">
      <c r="A2214"/>
      <c r="B2214"/>
    </row>
    <row r="2215" spans="1:2" x14ac:dyDescent="0.2">
      <c r="A2215"/>
      <c r="B2215"/>
    </row>
    <row r="2216" spans="1:2" x14ac:dyDescent="0.2">
      <c r="A2216"/>
      <c r="B2216"/>
    </row>
    <row r="2217" spans="1:2" x14ac:dyDescent="0.2">
      <c r="A2217"/>
      <c r="B2217"/>
    </row>
    <row r="2218" spans="1:2" x14ac:dyDescent="0.2">
      <c r="A2218"/>
      <c r="B2218"/>
    </row>
    <row r="2219" spans="1:2" x14ac:dyDescent="0.2">
      <c r="A2219"/>
      <c r="B2219"/>
    </row>
    <row r="2220" spans="1:2" x14ac:dyDescent="0.2">
      <c r="A2220"/>
      <c r="B2220"/>
    </row>
    <row r="2221" spans="1:2" x14ac:dyDescent="0.2">
      <c r="A2221"/>
      <c r="B2221"/>
    </row>
    <row r="2222" spans="1:2" x14ac:dyDescent="0.2">
      <c r="A2222"/>
      <c r="B2222"/>
    </row>
    <row r="2223" spans="1:2" x14ac:dyDescent="0.2">
      <c r="A2223"/>
      <c r="B2223"/>
    </row>
    <row r="2224" spans="1:2" x14ac:dyDescent="0.2">
      <c r="A2224"/>
      <c r="B2224"/>
    </row>
    <row r="2225" spans="1:2" x14ac:dyDescent="0.2">
      <c r="A2225"/>
      <c r="B2225"/>
    </row>
    <row r="2226" spans="1:2" x14ac:dyDescent="0.2">
      <c r="A2226"/>
      <c r="B2226"/>
    </row>
    <row r="2227" spans="1:2" x14ac:dyDescent="0.2">
      <c r="A2227"/>
      <c r="B2227"/>
    </row>
    <row r="2228" spans="1:2" x14ac:dyDescent="0.2">
      <c r="A2228"/>
      <c r="B2228"/>
    </row>
    <row r="2229" spans="1:2" x14ac:dyDescent="0.2">
      <c r="A2229"/>
      <c r="B2229"/>
    </row>
    <row r="2230" spans="1:2" x14ac:dyDescent="0.2">
      <c r="A2230"/>
      <c r="B2230"/>
    </row>
    <row r="2231" spans="1:2" x14ac:dyDescent="0.2">
      <c r="A2231"/>
      <c r="B2231"/>
    </row>
    <row r="2232" spans="1:2" x14ac:dyDescent="0.2">
      <c r="A2232"/>
      <c r="B2232"/>
    </row>
    <row r="2233" spans="1:2" x14ac:dyDescent="0.2">
      <c r="A2233"/>
      <c r="B2233"/>
    </row>
    <row r="2234" spans="1:2" x14ac:dyDescent="0.2">
      <c r="A2234"/>
      <c r="B2234"/>
    </row>
    <row r="2235" spans="1:2" x14ac:dyDescent="0.2">
      <c r="A2235"/>
      <c r="B2235"/>
    </row>
    <row r="2236" spans="1:2" x14ac:dyDescent="0.2">
      <c r="A2236"/>
      <c r="B2236"/>
    </row>
    <row r="2237" spans="1:2" x14ac:dyDescent="0.2">
      <c r="A2237"/>
      <c r="B2237"/>
    </row>
    <row r="2238" spans="1:2" x14ac:dyDescent="0.2">
      <c r="A2238"/>
      <c r="B2238"/>
    </row>
    <row r="2239" spans="1:2" x14ac:dyDescent="0.2">
      <c r="A2239"/>
      <c r="B2239"/>
    </row>
    <row r="2240" spans="1:2" x14ac:dyDescent="0.2">
      <c r="A2240"/>
      <c r="B2240"/>
    </row>
    <row r="2241" spans="1:2" x14ac:dyDescent="0.2">
      <c r="A2241"/>
      <c r="B2241"/>
    </row>
    <row r="2242" spans="1:2" x14ac:dyDescent="0.2">
      <c r="A2242"/>
      <c r="B2242"/>
    </row>
    <row r="2243" spans="1:2" x14ac:dyDescent="0.2">
      <c r="A2243"/>
      <c r="B2243"/>
    </row>
    <row r="2244" spans="1:2" x14ac:dyDescent="0.2">
      <c r="A2244"/>
      <c r="B2244"/>
    </row>
    <row r="2245" spans="1:2" x14ac:dyDescent="0.2">
      <c r="A2245"/>
      <c r="B2245"/>
    </row>
    <row r="2246" spans="1:2" x14ac:dyDescent="0.2">
      <c r="A2246"/>
      <c r="B2246"/>
    </row>
    <row r="2247" spans="1:2" x14ac:dyDescent="0.2">
      <c r="A2247"/>
      <c r="B2247"/>
    </row>
    <row r="2248" spans="1:2" x14ac:dyDescent="0.2">
      <c r="A2248"/>
      <c r="B2248"/>
    </row>
    <row r="2249" spans="1:2" x14ac:dyDescent="0.2">
      <c r="A2249"/>
      <c r="B2249"/>
    </row>
    <row r="2250" spans="1:2" x14ac:dyDescent="0.2">
      <c r="A2250"/>
      <c r="B2250"/>
    </row>
    <row r="2251" spans="1:2" x14ac:dyDescent="0.2">
      <c r="A2251"/>
      <c r="B2251"/>
    </row>
    <row r="2252" spans="1:2" x14ac:dyDescent="0.2">
      <c r="A2252"/>
      <c r="B2252"/>
    </row>
    <row r="2253" spans="1:2" x14ac:dyDescent="0.2">
      <c r="A2253"/>
      <c r="B2253"/>
    </row>
    <row r="2254" spans="1:2" x14ac:dyDescent="0.2">
      <c r="A2254"/>
      <c r="B2254"/>
    </row>
    <row r="2255" spans="1:2" x14ac:dyDescent="0.2">
      <c r="A2255"/>
      <c r="B2255"/>
    </row>
    <row r="2256" spans="1:2" x14ac:dyDescent="0.2">
      <c r="A2256"/>
      <c r="B2256"/>
    </row>
    <row r="2257" spans="1:2" x14ac:dyDescent="0.2">
      <c r="A2257"/>
      <c r="B2257"/>
    </row>
    <row r="2258" spans="1:2" x14ac:dyDescent="0.2">
      <c r="A2258"/>
      <c r="B2258"/>
    </row>
    <row r="2259" spans="1:2" x14ac:dyDescent="0.2">
      <c r="A2259"/>
      <c r="B2259"/>
    </row>
    <row r="2260" spans="1:2" x14ac:dyDescent="0.2">
      <c r="A2260"/>
      <c r="B2260"/>
    </row>
    <row r="2261" spans="1:2" x14ac:dyDescent="0.2">
      <c r="A2261"/>
      <c r="B2261"/>
    </row>
    <row r="2262" spans="1:2" x14ac:dyDescent="0.2">
      <c r="A2262"/>
      <c r="B2262"/>
    </row>
    <row r="2263" spans="1:2" x14ac:dyDescent="0.2">
      <c r="A2263"/>
      <c r="B2263"/>
    </row>
    <row r="2264" spans="1:2" x14ac:dyDescent="0.2">
      <c r="A2264"/>
      <c r="B2264"/>
    </row>
    <row r="2265" spans="1:2" x14ac:dyDescent="0.2">
      <c r="A2265"/>
      <c r="B2265"/>
    </row>
    <row r="2266" spans="1:2" x14ac:dyDescent="0.2">
      <c r="A2266"/>
      <c r="B2266"/>
    </row>
    <row r="2267" spans="1:2" x14ac:dyDescent="0.2">
      <c r="A2267"/>
      <c r="B2267"/>
    </row>
    <row r="2268" spans="1:2" x14ac:dyDescent="0.2">
      <c r="A2268"/>
      <c r="B2268"/>
    </row>
    <row r="2269" spans="1:2" x14ac:dyDescent="0.2">
      <c r="A2269"/>
      <c r="B2269"/>
    </row>
    <row r="2270" spans="1:2" x14ac:dyDescent="0.2">
      <c r="A2270"/>
      <c r="B2270"/>
    </row>
    <row r="2271" spans="1:2" x14ac:dyDescent="0.2">
      <c r="A2271"/>
      <c r="B2271"/>
    </row>
    <row r="2272" spans="1:2" x14ac:dyDescent="0.2">
      <c r="A2272"/>
      <c r="B2272"/>
    </row>
    <row r="2273" spans="1:2" x14ac:dyDescent="0.2">
      <c r="A2273"/>
      <c r="B2273"/>
    </row>
    <row r="2274" spans="1:2" x14ac:dyDescent="0.2">
      <c r="A2274"/>
      <c r="B2274"/>
    </row>
    <row r="2275" spans="1:2" x14ac:dyDescent="0.2">
      <c r="A2275"/>
      <c r="B2275"/>
    </row>
    <row r="2276" spans="1:2" x14ac:dyDescent="0.2">
      <c r="A2276"/>
      <c r="B2276"/>
    </row>
    <row r="2277" spans="1:2" x14ac:dyDescent="0.2">
      <c r="A2277"/>
      <c r="B2277"/>
    </row>
    <row r="2278" spans="1:2" x14ac:dyDescent="0.2">
      <c r="A2278"/>
      <c r="B2278"/>
    </row>
    <row r="2279" spans="1:2" x14ac:dyDescent="0.2">
      <c r="A2279"/>
      <c r="B2279"/>
    </row>
    <row r="2280" spans="1:2" x14ac:dyDescent="0.2">
      <c r="A2280"/>
      <c r="B2280"/>
    </row>
    <row r="2281" spans="1:2" x14ac:dyDescent="0.2">
      <c r="A2281"/>
      <c r="B2281"/>
    </row>
    <row r="2282" spans="1:2" x14ac:dyDescent="0.2">
      <c r="A2282"/>
      <c r="B2282"/>
    </row>
    <row r="2283" spans="1:2" x14ac:dyDescent="0.2">
      <c r="A2283"/>
      <c r="B2283"/>
    </row>
    <row r="2284" spans="1:2" x14ac:dyDescent="0.2">
      <c r="A2284"/>
      <c r="B2284"/>
    </row>
    <row r="2285" spans="1:2" x14ac:dyDescent="0.2">
      <c r="A2285"/>
      <c r="B2285"/>
    </row>
    <row r="2286" spans="1:2" x14ac:dyDescent="0.2">
      <c r="A2286"/>
      <c r="B2286"/>
    </row>
    <row r="2287" spans="1:2" x14ac:dyDescent="0.2">
      <c r="A2287"/>
      <c r="B2287"/>
    </row>
    <row r="2288" spans="1:2" x14ac:dyDescent="0.2">
      <c r="A2288"/>
      <c r="B2288"/>
    </row>
    <row r="2289" spans="1:2" x14ac:dyDescent="0.2">
      <c r="A2289"/>
      <c r="B2289"/>
    </row>
    <row r="2290" spans="1:2" x14ac:dyDescent="0.2">
      <c r="A2290"/>
      <c r="B2290"/>
    </row>
    <row r="2291" spans="1:2" x14ac:dyDescent="0.2">
      <c r="A2291"/>
      <c r="B2291"/>
    </row>
    <row r="2292" spans="1:2" x14ac:dyDescent="0.2">
      <c r="A2292"/>
      <c r="B2292"/>
    </row>
    <row r="2293" spans="1:2" x14ac:dyDescent="0.2">
      <c r="A2293"/>
      <c r="B2293"/>
    </row>
    <row r="2294" spans="1:2" x14ac:dyDescent="0.2">
      <c r="A2294"/>
      <c r="B2294"/>
    </row>
    <row r="2295" spans="1:2" x14ac:dyDescent="0.2">
      <c r="A2295"/>
      <c r="B2295"/>
    </row>
    <row r="2296" spans="1:2" x14ac:dyDescent="0.2">
      <c r="A2296"/>
      <c r="B2296"/>
    </row>
    <row r="2297" spans="1:2" x14ac:dyDescent="0.2">
      <c r="A2297"/>
      <c r="B2297"/>
    </row>
    <row r="2298" spans="1:2" x14ac:dyDescent="0.2">
      <c r="A2298"/>
      <c r="B2298"/>
    </row>
    <row r="2299" spans="1:2" x14ac:dyDescent="0.2">
      <c r="A2299"/>
      <c r="B2299"/>
    </row>
    <row r="2300" spans="1:2" x14ac:dyDescent="0.2">
      <c r="A2300"/>
      <c r="B2300"/>
    </row>
    <row r="2301" spans="1:2" x14ac:dyDescent="0.2">
      <c r="A2301"/>
      <c r="B2301"/>
    </row>
    <row r="2302" spans="1:2" x14ac:dyDescent="0.2">
      <c r="A2302"/>
      <c r="B2302"/>
    </row>
    <row r="2303" spans="1:2" x14ac:dyDescent="0.2">
      <c r="A2303"/>
      <c r="B2303"/>
    </row>
    <row r="2304" spans="1:2" x14ac:dyDescent="0.2">
      <c r="A2304"/>
      <c r="B2304"/>
    </row>
    <row r="2305" spans="1:2" x14ac:dyDescent="0.2">
      <c r="A2305"/>
      <c r="B2305"/>
    </row>
    <row r="2306" spans="1:2" x14ac:dyDescent="0.2">
      <c r="A2306"/>
      <c r="B2306"/>
    </row>
    <row r="2307" spans="1:2" x14ac:dyDescent="0.2">
      <c r="A2307"/>
      <c r="B2307"/>
    </row>
    <row r="2308" spans="1:2" x14ac:dyDescent="0.2">
      <c r="A2308"/>
      <c r="B2308"/>
    </row>
    <row r="2309" spans="1:2" x14ac:dyDescent="0.2">
      <c r="A2309"/>
      <c r="B2309"/>
    </row>
    <row r="2310" spans="1:2" x14ac:dyDescent="0.2">
      <c r="A2310"/>
      <c r="B2310"/>
    </row>
    <row r="2311" spans="1:2" x14ac:dyDescent="0.2">
      <c r="A2311"/>
      <c r="B2311"/>
    </row>
    <row r="2312" spans="1:2" x14ac:dyDescent="0.2">
      <c r="A2312"/>
      <c r="B2312"/>
    </row>
    <row r="2313" spans="1:2" x14ac:dyDescent="0.2">
      <c r="A2313"/>
      <c r="B2313"/>
    </row>
    <row r="2314" spans="1:2" x14ac:dyDescent="0.2">
      <c r="A2314"/>
      <c r="B2314"/>
    </row>
    <row r="2315" spans="1:2" x14ac:dyDescent="0.2">
      <c r="A2315"/>
      <c r="B2315"/>
    </row>
    <row r="2316" spans="1:2" x14ac:dyDescent="0.2">
      <c r="A2316"/>
      <c r="B2316"/>
    </row>
    <row r="2317" spans="1:2" x14ac:dyDescent="0.2">
      <c r="A2317"/>
      <c r="B2317"/>
    </row>
    <row r="2318" spans="1:2" x14ac:dyDescent="0.2">
      <c r="A2318"/>
      <c r="B2318"/>
    </row>
    <row r="2319" spans="1:2" x14ac:dyDescent="0.2">
      <c r="A2319"/>
      <c r="B2319"/>
    </row>
    <row r="2320" spans="1:2" x14ac:dyDescent="0.2">
      <c r="A2320"/>
      <c r="B2320"/>
    </row>
    <row r="2321" spans="1:2" x14ac:dyDescent="0.2">
      <c r="A2321"/>
      <c r="B2321"/>
    </row>
    <row r="2322" spans="1:2" x14ac:dyDescent="0.2">
      <c r="A2322"/>
      <c r="B2322"/>
    </row>
    <row r="2323" spans="1:2" x14ac:dyDescent="0.2">
      <c r="A2323"/>
      <c r="B2323"/>
    </row>
    <row r="2324" spans="1:2" x14ac:dyDescent="0.2">
      <c r="A2324"/>
      <c r="B2324"/>
    </row>
    <row r="2325" spans="1:2" x14ac:dyDescent="0.2">
      <c r="A2325"/>
      <c r="B2325"/>
    </row>
    <row r="2326" spans="1:2" x14ac:dyDescent="0.2">
      <c r="A2326"/>
      <c r="B2326"/>
    </row>
    <row r="2327" spans="1:2" x14ac:dyDescent="0.2">
      <c r="A2327"/>
      <c r="B2327"/>
    </row>
    <row r="2328" spans="1:2" x14ac:dyDescent="0.2">
      <c r="A2328"/>
      <c r="B2328"/>
    </row>
    <row r="2329" spans="1:2" x14ac:dyDescent="0.2">
      <c r="A2329"/>
      <c r="B2329"/>
    </row>
    <row r="2330" spans="1:2" x14ac:dyDescent="0.2">
      <c r="A2330"/>
      <c r="B2330"/>
    </row>
    <row r="2331" spans="1:2" x14ac:dyDescent="0.2">
      <c r="A2331"/>
      <c r="B2331"/>
    </row>
    <row r="2332" spans="1:2" x14ac:dyDescent="0.2">
      <c r="A2332"/>
      <c r="B2332"/>
    </row>
    <row r="2333" spans="1:2" x14ac:dyDescent="0.2">
      <c r="A2333"/>
      <c r="B2333"/>
    </row>
    <row r="2334" spans="1:2" x14ac:dyDescent="0.2">
      <c r="A2334"/>
      <c r="B2334"/>
    </row>
    <row r="2335" spans="1:2" x14ac:dyDescent="0.2">
      <c r="A2335"/>
      <c r="B2335"/>
    </row>
    <row r="2336" spans="1:2" x14ac:dyDescent="0.2">
      <c r="A2336"/>
      <c r="B2336"/>
    </row>
    <row r="2337" spans="1:2" x14ac:dyDescent="0.2">
      <c r="A2337"/>
      <c r="B2337"/>
    </row>
    <row r="2338" spans="1:2" x14ac:dyDescent="0.2">
      <c r="A2338"/>
      <c r="B2338"/>
    </row>
    <row r="2339" spans="1:2" x14ac:dyDescent="0.2">
      <c r="A2339"/>
      <c r="B2339"/>
    </row>
    <row r="2340" spans="1:2" x14ac:dyDescent="0.2">
      <c r="A2340"/>
      <c r="B2340"/>
    </row>
    <row r="2341" spans="1:2" x14ac:dyDescent="0.2">
      <c r="A2341"/>
      <c r="B2341"/>
    </row>
    <row r="2342" spans="1:2" x14ac:dyDescent="0.2">
      <c r="A2342"/>
      <c r="B2342"/>
    </row>
    <row r="2343" spans="1:2" x14ac:dyDescent="0.2">
      <c r="A2343"/>
      <c r="B2343"/>
    </row>
    <row r="2344" spans="1:2" x14ac:dyDescent="0.2">
      <c r="A2344"/>
      <c r="B2344"/>
    </row>
    <row r="2345" spans="1:2" x14ac:dyDescent="0.2">
      <c r="A2345"/>
      <c r="B2345"/>
    </row>
    <row r="2346" spans="1:2" x14ac:dyDescent="0.2">
      <c r="A2346"/>
      <c r="B2346"/>
    </row>
    <row r="2347" spans="1:2" x14ac:dyDescent="0.2">
      <c r="A2347"/>
      <c r="B2347"/>
    </row>
    <row r="2348" spans="1:2" x14ac:dyDescent="0.2">
      <c r="A2348"/>
      <c r="B2348"/>
    </row>
    <row r="2349" spans="1:2" x14ac:dyDescent="0.2">
      <c r="A2349"/>
      <c r="B2349"/>
    </row>
    <row r="2350" spans="1:2" x14ac:dyDescent="0.2">
      <c r="A2350"/>
      <c r="B2350"/>
    </row>
    <row r="2351" spans="1:2" x14ac:dyDescent="0.2">
      <c r="A2351"/>
      <c r="B2351"/>
    </row>
    <row r="2352" spans="1:2" x14ac:dyDescent="0.2">
      <c r="A2352"/>
      <c r="B2352"/>
    </row>
    <row r="2353" spans="1:2" x14ac:dyDescent="0.2">
      <c r="A2353"/>
      <c r="B2353"/>
    </row>
    <row r="2354" spans="1:2" x14ac:dyDescent="0.2">
      <c r="A2354"/>
      <c r="B2354"/>
    </row>
    <row r="2355" spans="1:2" x14ac:dyDescent="0.2">
      <c r="A2355"/>
      <c r="B2355"/>
    </row>
    <row r="2356" spans="1:2" x14ac:dyDescent="0.2">
      <c r="A2356"/>
      <c r="B2356"/>
    </row>
    <row r="2357" spans="1:2" x14ac:dyDescent="0.2">
      <c r="A2357"/>
      <c r="B2357"/>
    </row>
    <row r="2358" spans="1:2" x14ac:dyDescent="0.2">
      <c r="A2358"/>
      <c r="B2358"/>
    </row>
    <row r="2359" spans="1:2" x14ac:dyDescent="0.2">
      <c r="A2359"/>
      <c r="B2359"/>
    </row>
    <row r="2360" spans="1:2" x14ac:dyDescent="0.2">
      <c r="A2360"/>
      <c r="B2360"/>
    </row>
    <row r="2361" spans="1:2" x14ac:dyDescent="0.2">
      <c r="A2361"/>
      <c r="B2361"/>
    </row>
    <row r="2362" spans="1:2" x14ac:dyDescent="0.2">
      <c r="A2362"/>
      <c r="B2362"/>
    </row>
    <row r="2363" spans="1:2" x14ac:dyDescent="0.2">
      <c r="A2363"/>
      <c r="B2363"/>
    </row>
    <row r="2364" spans="1:2" x14ac:dyDescent="0.2">
      <c r="A2364"/>
      <c r="B2364"/>
    </row>
    <row r="2365" spans="1:2" x14ac:dyDescent="0.2">
      <c r="A2365"/>
      <c r="B2365"/>
    </row>
    <row r="2366" spans="1:2" x14ac:dyDescent="0.2">
      <c r="A2366"/>
      <c r="B2366"/>
    </row>
    <row r="2367" spans="1:2" x14ac:dyDescent="0.2">
      <c r="A2367"/>
      <c r="B2367"/>
    </row>
    <row r="2368" spans="1:2" x14ac:dyDescent="0.2">
      <c r="A2368"/>
      <c r="B2368"/>
    </row>
    <row r="2369" spans="1:2" x14ac:dyDescent="0.2">
      <c r="A2369"/>
      <c r="B2369"/>
    </row>
    <row r="2370" spans="1:2" x14ac:dyDescent="0.2">
      <c r="A2370"/>
      <c r="B2370"/>
    </row>
    <row r="2371" spans="1:2" x14ac:dyDescent="0.2">
      <c r="A2371"/>
      <c r="B2371"/>
    </row>
    <row r="2372" spans="1:2" x14ac:dyDescent="0.2">
      <c r="A2372"/>
      <c r="B2372"/>
    </row>
    <row r="2373" spans="1:2" x14ac:dyDescent="0.2">
      <c r="A2373"/>
      <c r="B2373"/>
    </row>
    <row r="2374" spans="1:2" x14ac:dyDescent="0.2">
      <c r="A2374"/>
      <c r="B2374"/>
    </row>
    <row r="2375" spans="1:2" x14ac:dyDescent="0.2">
      <c r="A2375"/>
      <c r="B2375"/>
    </row>
    <row r="2376" spans="1:2" x14ac:dyDescent="0.2">
      <c r="A2376"/>
      <c r="B2376"/>
    </row>
    <row r="2377" spans="1:2" x14ac:dyDescent="0.2">
      <c r="A2377"/>
      <c r="B2377"/>
    </row>
    <row r="2378" spans="1:2" x14ac:dyDescent="0.2">
      <c r="A2378"/>
      <c r="B2378"/>
    </row>
    <row r="2379" spans="1:2" x14ac:dyDescent="0.2">
      <c r="A2379"/>
      <c r="B2379"/>
    </row>
    <row r="2380" spans="1:2" x14ac:dyDescent="0.2">
      <c r="A2380"/>
      <c r="B2380"/>
    </row>
    <row r="2381" spans="1:2" x14ac:dyDescent="0.2">
      <c r="A2381"/>
      <c r="B2381"/>
    </row>
    <row r="2382" spans="1:2" x14ac:dyDescent="0.2">
      <c r="A2382"/>
      <c r="B2382"/>
    </row>
    <row r="2383" spans="1:2" x14ac:dyDescent="0.2">
      <c r="A2383"/>
      <c r="B2383"/>
    </row>
    <row r="2384" spans="1:2" x14ac:dyDescent="0.2">
      <c r="A2384"/>
      <c r="B2384"/>
    </row>
    <row r="2385" spans="1:2" x14ac:dyDescent="0.2">
      <c r="A2385"/>
      <c r="B2385"/>
    </row>
    <row r="2386" spans="1:2" x14ac:dyDescent="0.2">
      <c r="A2386"/>
      <c r="B2386"/>
    </row>
    <row r="2387" spans="1:2" x14ac:dyDescent="0.2">
      <c r="A2387"/>
      <c r="B2387"/>
    </row>
    <row r="2388" spans="1:2" x14ac:dyDescent="0.2">
      <c r="A2388"/>
      <c r="B2388"/>
    </row>
    <row r="2389" spans="1:2" x14ac:dyDescent="0.2">
      <c r="A2389"/>
      <c r="B2389"/>
    </row>
    <row r="2390" spans="1:2" x14ac:dyDescent="0.2">
      <c r="A2390"/>
      <c r="B2390"/>
    </row>
    <row r="2391" spans="1:2" x14ac:dyDescent="0.2">
      <c r="A2391"/>
      <c r="B2391"/>
    </row>
    <row r="2392" spans="1:2" x14ac:dyDescent="0.2">
      <c r="A2392"/>
      <c r="B2392"/>
    </row>
    <row r="2393" spans="1:2" x14ac:dyDescent="0.2">
      <c r="A2393"/>
      <c r="B2393"/>
    </row>
    <row r="2394" spans="1:2" x14ac:dyDescent="0.2">
      <c r="A2394"/>
      <c r="B2394"/>
    </row>
    <row r="2395" spans="1:2" x14ac:dyDescent="0.2">
      <c r="A2395"/>
      <c r="B2395"/>
    </row>
    <row r="2396" spans="1:2" x14ac:dyDescent="0.2">
      <c r="A2396"/>
      <c r="B2396"/>
    </row>
    <row r="2397" spans="1:2" x14ac:dyDescent="0.2">
      <c r="A2397"/>
      <c r="B2397"/>
    </row>
    <row r="2398" spans="1:2" x14ac:dyDescent="0.2">
      <c r="A2398"/>
      <c r="B2398"/>
    </row>
    <row r="2399" spans="1:2" x14ac:dyDescent="0.2">
      <c r="A2399"/>
      <c r="B2399"/>
    </row>
    <row r="2400" spans="1:2" x14ac:dyDescent="0.2">
      <c r="A2400"/>
      <c r="B2400"/>
    </row>
    <row r="2401" spans="1:2" x14ac:dyDescent="0.2">
      <c r="A2401"/>
      <c r="B2401"/>
    </row>
    <row r="2402" spans="1:2" x14ac:dyDescent="0.2">
      <c r="A2402"/>
      <c r="B2402"/>
    </row>
    <row r="2403" spans="1:2" x14ac:dyDescent="0.2">
      <c r="A2403"/>
      <c r="B2403"/>
    </row>
    <row r="2404" spans="1:2" x14ac:dyDescent="0.2">
      <c r="A2404"/>
      <c r="B2404"/>
    </row>
    <row r="2405" spans="1:2" x14ac:dyDescent="0.2">
      <c r="A2405"/>
      <c r="B2405"/>
    </row>
    <row r="2406" spans="1:2" x14ac:dyDescent="0.2">
      <c r="A2406"/>
      <c r="B2406"/>
    </row>
    <row r="2407" spans="1:2" x14ac:dyDescent="0.2">
      <c r="A2407"/>
      <c r="B2407"/>
    </row>
    <row r="2408" spans="1:2" x14ac:dyDescent="0.2">
      <c r="A2408"/>
      <c r="B2408"/>
    </row>
    <row r="2409" spans="1:2" x14ac:dyDescent="0.2">
      <c r="A2409"/>
      <c r="B2409"/>
    </row>
    <row r="2410" spans="1:2" x14ac:dyDescent="0.2">
      <c r="A2410"/>
      <c r="B2410"/>
    </row>
    <row r="2411" spans="1:2" x14ac:dyDescent="0.2">
      <c r="A2411"/>
      <c r="B2411"/>
    </row>
    <row r="2412" spans="1:2" x14ac:dyDescent="0.2">
      <c r="A2412"/>
      <c r="B2412"/>
    </row>
    <row r="2413" spans="1:2" x14ac:dyDescent="0.2">
      <c r="A2413"/>
      <c r="B2413"/>
    </row>
    <row r="2414" spans="1:2" x14ac:dyDescent="0.2">
      <c r="A2414"/>
      <c r="B2414"/>
    </row>
    <row r="2415" spans="1:2" x14ac:dyDescent="0.2">
      <c r="A2415"/>
      <c r="B2415"/>
    </row>
    <row r="2416" spans="1:2" x14ac:dyDescent="0.2">
      <c r="A2416"/>
      <c r="B2416"/>
    </row>
    <row r="2417" spans="1:2" x14ac:dyDescent="0.2">
      <c r="A2417"/>
      <c r="B2417"/>
    </row>
    <row r="2418" spans="1:2" x14ac:dyDescent="0.2">
      <c r="A2418"/>
      <c r="B2418"/>
    </row>
    <row r="2419" spans="1:2" x14ac:dyDescent="0.2">
      <c r="A2419"/>
      <c r="B2419"/>
    </row>
    <row r="2420" spans="1:2" x14ac:dyDescent="0.2">
      <c r="A2420"/>
      <c r="B2420"/>
    </row>
    <row r="2421" spans="1:2" x14ac:dyDescent="0.2">
      <c r="A2421"/>
      <c r="B2421"/>
    </row>
    <row r="2422" spans="1:2" x14ac:dyDescent="0.2">
      <c r="A2422"/>
      <c r="B2422"/>
    </row>
    <row r="2423" spans="1:2" x14ac:dyDescent="0.2">
      <c r="A2423"/>
      <c r="B2423"/>
    </row>
    <row r="2424" spans="1:2" x14ac:dyDescent="0.2">
      <c r="A2424"/>
      <c r="B2424"/>
    </row>
    <row r="2425" spans="1:2" x14ac:dyDescent="0.2">
      <c r="A2425"/>
      <c r="B2425"/>
    </row>
    <row r="2426" spans="1:2" x14ac:dyDescent="0.2">
      <c r="A2426"/>
      <c r="B2426"/>
    </row>
    <row r="2427" spans="1:2" x14ac:dyDescent="0.2">
      <c r="A2427"/>
      <c r="B2427"/>
    </row>
    <row r="2428" spans="1:2" x14ac:dyDescent="0.2">
      <c r="A2428"/>
      <c r="B2428"/>
    </row>
    <row r="2429" spans="1:2" x14ac:dyDescent="0.2">
      <c r="A2429"/>
      <c r="B2429"/>
    </row>
    <row r="2430" spans="1:2" x14ac:dyDescent="0.2">
      <c r="A2430"/>
      <c r="B2430"/>
    </row>
    <row r="2431" spans="1:2" x14ac:dyDescent="0.2">
      <c r="A2431"/>
      <c r="B2431"/>
    </row>
    <row r="2432" spans="1:2" x14ac:dyDescent="0.2">
      <c r="A2432"/>
      <c r="B2432"/>
    </row>
    <row r="2433" spans="1:2" x14ac:dyDescent="0.2">
      <c r="A2433"/>
      <c r="B2433"/>
    </row>
    <row r="2434" spans="1:2" x14ac:dyDescent="0.2">
      <c r="A2434"/>
      <c r="B2434"/>
    </row>
    <row r="2435" spans="1:2" x14ac:dyDescent="0.2">
      <c r="A2435"/>
      <c r="B2435"/>
    </row>
    <row r="2436" spans="1:2" x14ac:dyDescent="0.2">
      <c r="A2436"/>
      <c r="B2436"/>
    </row>
    <row r="2437" spans="1:2" x14ac:dyDescent="0.2">
      <c r="A2437"/>
      <c r="B2437"/>
    </row>
    <row r="2438" spans="1:2" x14ac:dyDescent="0.2">
      <c r="A2438"/>
      <c r="B2438"/>
    </row>
    <row r="2439" spans="1:2" x14ac:dyDescent="0.2">
      <c r="A2439"/>
      <c r="B2439"/>
    </row>
    <row r="2440" spans="1:2" x14ac:dyDescent="0.2">
      <c r="A2440"/>
      <c r="B2440"/>
    </row>
    <row r="2441" spans="1:2" x14ac:dyDescent="0.2">
      <c r="A2441"/>
      <c r="B2441"/>
    </row>
    <row r="2442" spans="1:2" x14ac:dyDescent="0.2">
      <c r="A2442"/>
      <c r="B2442"/>
    </row>
    <row r="2443" spans="1:2" x14ac:dyDescent="0.2">
      <c r="A2443"/>
      <c r="B2443"/>
    </row>
    <row r="2444" spans="1:2" x14ac:dyDescent="0.2">
      <c r="A2444"/>
      <c r="B2444"/>
    </row>
    <row r="2445" spans="1:2" x14ac:dyDescent="0.2">
      <c r="A2445"/>
      <c r="B2445"/>
    </row>
    <row r="2446" spans="1:2" x14ac:dyDescent="0.2">
      <c r="A2446"/>
      <c r="B2446"/>
    </row>
    <row r="2447" spans="1:2" x14ac:dyDescent="0.2">
      <c r="A2447"/>
      <c r="B2447"/>
    </row>
    <row r="2448" spans="1:2" x14ac:dyDescent="0.2">
      <c r="A2448"/>
      <c r="B2448"/>
    </row>
    <row r="2449" spans="1:2" x14ac:dyDescent="0.2">
      <c r="A2449"/>
      <c r="B2449"/>
    </row>
    <row r="2450" spans="1:2" x14ac:dyDescent="0.2">
      <c r="A2450"/>
      <c r="B2450"/>
    </row>
    <row r="2451" spans="1:2" x14ac:dyDescent="0.2">
      <c r="A2451"/>
      <c r="B2451"/>
    </row>
    <row r="2452" spans="1:2" x14ac:dyDescent="0.2">
      <c r="A2452"/>
      <c r="B2452"/>
    </row>
    <row r="2453" spans="1:2" x14ac:dyDescent="0.2">
      <c r="A2453"/>
      <c r="B2453"/>
    </row>
    <row r="2454" spans="1:2" x14ac:dyDescent="0.2">
      <c r="A2454"/>
      <c r="B2454"/>
    </row>
    <row r="2455" spans="1:2" x14ac:dyDescent="0.2">
      <c r="A2455"/>
      <c r="B2455"/>
    </row>
    <row r="2456" spans="1:2" x14ac:dyDescent="0.2">
      <c r="A2456"/>
      <c r="B2456"/>
    </row>
    <row r="2457" spans="1:2" x14ac:dyDescent="0.2">
      <c r="A2457"/>
      <c r="B2457"/>
    </row>
    <row r="2458" spans="1:2" x14ac:dyDescent="0.2">
      <c r="A2458"/>
      <c r="B2458"/>
    </row>
    <row r="2459" spans="1:2" x14ac:dyDescent="0.2">
      <c r="A2459"/>
      <c r="B2459"/>
    </row>
    <row r="2460" spans="1:2" x14ac:dyDescent="0.2">
      <c r="A2460"/>
      <c r="B2460"/>
    </row>
    <row r="2461" spans="1:2" x14ac:dyDescent="0.2">
      <c r="A2461"/>
      <c r="B2461"/>
    </row>
    <row r="2462" spans="1:2" x14ac:dyDescent="0.2">
      <c r="A2462"/>
      <c r="B2462"/>
    </row>
    <row r="2463" spans="1:2" x14ac:dyDescent="0.2">
      <c r="A2463"/>
      <c r="B2463"/>
    </row>
    <row r="2464" spans="1:2" x14ac:dyDescent="0.2">
      <c r="A2464"/>
      <c r="B2464"/>
    </row>
    <row r="2465" spans="1:2" x14ac:dyDescent="0.2">
      <c r="A2465"/>
      <c r="B2465"/>
    </row>
    <row r="2466" spans="1:2" x14ac:dyDescent="0.2">
      <c r="A2466"/>
      <c r="B2466"/>
    </row>
    <row r="2467" spans="1:2" x14ac:dyDescent="0.2">
      <c r="A2467"/>
      <c r="B2467"/>
    </row>
    <row r="2468" spans="1:2" x14ac:dyDescent="0.2">
      <c r="A2468"/>
      <c r="B2468"/>
    </row>
    <row r="2469" spans="1:2" x14ac:dyDescent="0.2">
      <c r="A2469"/>
      <c r="B2469"/>
    </row>
    <row r="2470" spans="1:2" x14ac:dyDescent="0.2">
      <c r="A2470"/>
      <c r="B2470"/>
    </row>
    <row r="2471" spans="1:2" x14ac:dyDescent="0.2">
      <c r="A2471"/>
      <c r="B2471"/>
    </row>
    <row r="2472" spans="1:2" x14ac:dyDescent="0.2">
      <c r="A2472"/>
      <c r="B2472"/>
    </row>
    <row r="2473" spans="1:2" x14ac:dyDescent="0.2">
      <c r="A2473"/>
      <c r="B2473"/>
    </row>
    <row r="2474" spans="1:2" x14ac:dyDescent="0.2">
      <c r="A2474"/>
      <c r="B2474"/>
    </row>
    <row r="2475" spans="1:2" x14ac:dyDescent="0.2">
      <c r="A2475"/>
      <c r="B2475"/>
    </row>
    <row r="2476" spans="1:2" x14ac:dyDescent="0.2">
      <c r="A2476"/>
      <c r="B2476"/>
    </row>
    <row r="2477" spans="1:2" x14ac:dyDescent="0.2">
      <c r="A2477"/>
      <c r="B2477"/>
    </row>
    <row r="2478" spans="1:2" x14ac:dyDescent="0.2">
      <c r="A2478"/>
      <c r="B2478"/>
    </row>
    <row r="2479" spans="1:2" x14ac:dyDescent="0.2">
      <c r="A2479"/>
      <c r="B2479"/>
    </row>
    <row r="2480" spans="1:2" x14ac:dyDescent="0.2">
      <c r="A2480"/>
      <c r="B2480"/>
    </row>
    <row r="2481" spans="1:2" x14ac:dyDescent="0.2">
      <c r="A2481"/>
      <c r="B2481"/>
    </row>
    <row r="2482" spans="1:2" x14ac:dyDescent="0.2">
      <c r="A2482"/>
      <c r="B2482"/>
    </row>
    <row r="2483" spans="1:2" x14ac:dyDescent="0.2">
      <c r="A2483"/>
      <c r="B2483"/>
    </row>
    <row r="2484" spans="1:2" x14ac:dyDescent="0.2">
      <c r="A2484"/>
      <c r="B2484"/>
    </row>
    <row r="2485" spans="1:2" x14ac:dyDescent="0.2">
      <c r="A2485"/>
      <c r="B2485"/>
    </row>
    <row r="2486" spans="1:2" x14ac:dyDescent="0.2">
      <c r="A2486"/>
      <c r="B2486"/>
    </row>
    <row r="2487" spans="1:2" x14ac:dyDescent="0.2">
      <c r="A2487"/>
      <c r="B2487"/>
    </row>
    <row r="2488" spans="1:2" x14ac:dyDescent="0.2">
      <c r="A2488"/>
      <c r="B2488"/>
    </row>
    <row r="2489" spans="1:2" x14ac:dyDescent="0.2">
      <c r="A2489"/>
      <c r="B2489"/>
    </row>
    <row r="2490" spans="1:2" x14ac:dyDescent="0.2">
      <c r="A2490"/>
      <c r="B2490"/>
    </row>
    <row r="2491" spans="1:2" x14ac:dyDescent="0.2">
      <c r="A2491"/>
      <c r="B2491"/>
    </row>
    <row r="2492" spans="1:2" x14ac:dyDescent="0.2">
      <c r="A2492"/>
      <c r="B2492"/>
    </row>
    <row r="2493" spans="1:2" x14ac:dyDescent="0.2">
      <c r="A2493"/>
      <c r="B2493"/>
    </row>
    <row r="2494" spans="1:2" x14ac:dyDescent="0.2">
      <c r="A2494"/>
      <c r="B2494"/>
    </row>
    <row r="2495" spans="1:2" x14ac:dyDescent="0.2">
      <c r="A2495"/>
      <c r="B2495"/>
    </row>
    <row r="2496" spans="1:2" x14ac:dyDescent="0.2">
      <c r="A2496"/>
      <c r="B2496"/>
    </row>
    <row r="2497" spans="1:2" x14ac:dyDescent="0.2">
      <c r="A2497"/>
      <c r="B2497"/>
    </row>
    <row r="2498" spans="1:2" x14ac:dyDescent="0.2">
      <c r="A2498"/>
      <c r="B2498"/>
    </row>
    <row r="2499" spans="1:2" x14ac:dyDescent="0.2">
      <c r="A2499"/>
      <c r="B2499"/>
    </row>
    <row r="2500" spans="1:2" x14ac:dyDescent="0.2">
      <c r="A2500"/>
      <c r="B2500"/>
    </row>
    <row r="2501" spans="1:2" x14ac:dyDescent="0.2">
      <c r="A2501"/>
      <c r="B2501"/>
    </row>
    <row r="2502" spans="1:2" x14ac:dyDescent="0.2">
      <c r="A2502"/>
      <c r="B2502"/>
    </row>
    <row r="2503" spans="1:2" x14ac:dyDescent="0.2">
      <c r="A2503"/>
      <c r="B2503"/>
    </row>
    <row r="2504" spans="1:2" x14ac:dyDescent="0.2">
      <c r="A2504"/>
      <c r="B2504"/>
    </row>
    <row r="2505" spans="1:2" x14ac:dyDescent="0.2">
      <c r="A2505"/>
      <c r="B2505"/>
    </row>
    <row r="2506" spans="1:2" x14ac:dyDescent="0.2">
      <c r="A2506"/>
      <c r="B2506"/>
    </row>
    <row r="2507" spans="1:2" x14ac:dyDescent="0.2">
      <c r="A2507"/>
      <c r="B2507"/>
    </row>
    <row r="2508" spans="1:2" x14ac:dyDescent="0.2">
      <c r="A2508"/>
      <c r="B2508"/>
    </row>
    <row r="2509" spans="1:2" x14ac:dyDescent="0.2">
      <c r="A2509"/>
      <c r="B2509"/>
    </row>
    <row r="2510" spans="1:2" x14ac:dyDescent="0.2">
      <c r="A2510"/>
      <c r="B2510"/>
    </row>
    <row r="2511" spans="1:2" x14ac:dyDescent="0.2">
      <c r="A2511"/>
      <c r="B2511"/>
    </row>
    <row r="2512" spans="1:2" x14ac:dyDescent="0.2">
      <c r="A2512"/>
      <c r="B2512"/>
    </row>
    <row r="2513" spans="1:2" x14ac:dyDescent="0.2">
      <c r="A2513"/>
      <c r="B2513"/>
    </row>
    <row r="2514" spans="1:2" x14ac:dyDescent="0.2">
      <c r="A2514"/>
      <c r="B2514"/>
    </row>
    <row r="2515" spans="1:2" x14ac:dyDescent="0.2">
      <c r="A2515"/>
      <c r="B2515"/>
    </row>
    <row r="2516" spans="1:2" x14ac:dyDescent="0.2">
      <c r="A2516"/>
      <c r="B2516"/>
    </row>
    <row r="2517" spans="1:2" x14ac:dyDescent="0.2">
      <c r="A2517"/>
      <c r="B2517"/>
    </row>
    <row r="2518" spans="1:2" x14ac:dyDescent="0.2">
      <c r="A2518"/>
      <c r="B2518"/>
    </row>
    <row r="2519" spans="1:2" x14ac:dyDescent="0.2">
      <c r="A2519"/>
      <c r="B2519"/>
    </row>
    <row r="2520" spans="1:2" x14ac:dyDescent="0.2">
      <c r="A2520"/>
      <c r="B2520"/>
    </row>
    <row r="2521" spans="1:2" x14ac:dyDescent="0.2">
      <c r="A2521"/>
      <c r="B2521"/>
    </row>
    <row r="2522" spans="1:2" x14ac:dyDescent="0.2">
      <c r="A2522"/>
      <c r="B2522"/>
    </row>
    <row r="2523" spans="1:2" x14ac:dyDescent="0.2">
      <c r="A2523"/>
      <c r="B2523"/>
    </row>
    <row r="2524" spans="1:2" x14ac:dyDescent="0.2">
      <c r="A2524"/>
      <c r="B2524"/>
    </row>
    <row r="2525" spans="1:2" x14ac:dyDescent="0.2">
      <c r="A2525"/>
      <c r="B2525"/>
    </row>
    <row r="2526" spans="1:2" x14ac:dyDescent="0.2">
      <c r="A2526"/>
      <c r="B2526"/>
    </row>
    <row r="2527" spans="1:2" x14ac:dyDescent="0.2">
      <c r="A2527"/>
      <c r="B2527"/>
    </row>
    <row r="2528" spans="1:2" x14ac:dyDescent="0.2">
      <c r="A2528"/>
      <c r="B2528"/>
    </row>
    <row r="2529" spans="1:2" x14ac:dyDescent="0.2">
      <c r="A2529"/>
      <c r="B2529"/>
    </row>
    <row r="2530" spans="1:2" x14ac:dyDescent="0.2">
      <c r="A2530"/>
      <c r="B2530"/>
    </row>
    <row r="2531" spans="1:2" x14ac:dyDescent="0.2">
      <c r="A2531"/>
      <c r="B2531"/>
    </row>
    <row r="2532" spans="1:2" x14ac:dyDescent="0.2">
      <c r="A2532"/>
      <c r="B2532"/>
    </row>
    <row r="2533" spans="1:2" x14ac:dyDescent="0.2">
      <c r="A2533"/>
      <c r="B2533"/>
    </row>
    <row r="2534" spans="1:2" x14ac:dyDescent="0.2">
      <c r="A2534"/>
      <c r="B2534"/>
    </row>
    <row r="2535" spans="1:2" x14ac:dyDescent="0.2">
      <c r="A2535"/>
      <c r="B2535"/>
    </row>
    <row r="2536" spans="1:2" x14ac:dyDescent="0.2">
      <c r="A2536"/>
      <c r="B2536"/>
    </row>
    <row r="2537" spans="1:2" x14ac:dyDescent="0.2">
      <c r="A2537"/>
      <c r="B2537"/>
    </row>
    <row r="2538" spans="1:2" x14ac:dyDescent="0.2">
      <c r="A2538"/>
      <c r="B2538"/>
    </row>
    <row r="2539" spans="1:2" x14ac:dyDescent="0.2">
      <c r="A2539"/>
      <c r="B2539"/>
    </row>
    <row r="2540" spans="1:2" x14ac:dyDescent="0.2">
      <c r="A2540"/>
      <c r="B2540"/>
    </row>
    <row r="2541" spans="1:2" x14ac:dyDescent="0.2">
      <c r="A2541"/>
      <c r="B2541"/>
    </row>
    <row r="2542" spans="1:2" x14ac:dyDescent="0.2">
      <c r="A2542"/>
      <c r="B2542"/>
    </row>
    <row r="2543" spans="1:2" x14ac:dyDescent="0.2">
      <c r="A2543"/>
      <c r="B2543"/>
    </row>
    <row r="2544" spans="1:2" x14ac:dyDescent="0.2">
      <c r="A2544"/>
      <c r="B2544"/>
    </row>
    <row r="2545" spans="1:2" x14ac:dyDescent="0.2">
      <c r="A2545"/>
      <c r="B2545"/>
    </row>
    <row r="2546" spans="1:2" x14ac:dyDescent="0.2">
      <c r="A2546"/>
      <c r="B2546"/>
    </row>
    <row r="2547" spans="1:2" x14ac:dyDescent="0.2">
      <c r="A2547"/>
      <c r="B2547"/>
    </row>
    <row r="2548" spans="1:2" x14ac:dyDescent="0.2">
      <c r="A2548"/>
      <c r="B2548"/>
    </row>
    <row r="2549" spans="1:2" x14ac:dyDescent="0.2">
      <c r="A2549"/>
      <c r="B2549"/>
    </row>
    <row r="2550" spans="1:2" x14ac:dyDescent="0.2">
      <c r="A2550"/>
      <c r="B2550"/>
    </row>
    <row r="2551" spans="1:2" x14ac:dyDescent="0.2">
      <c r="A2551"/>
      <c r="B2551"/>
    </row>
    <row r="2552" spans="1:2" x14ac:dyDescent="0.2">
      <c r="A2552"/>
      <c r="B2552"/>
    </row>
    <row r="2553" spans="1:2" x14ac:dyDescent="0.2">
      <c r="A2553"/>
      <c r="B2553"/>
    </row>
    <row r="2554" spans="1:2" x14ac:dyDescent="0.2">
      <c r="A2554"/>
      <c r="B2554"/>
    </row>
    <row r="2555" spans="1:2" x14ac:dyDescent="0.2">
      <c r="A2555"/>
      <c r="B2555"/>
    </row>
    <row r="2556" spans="1:2" x14ac:dyDescent="0.2">
      <c r="A2556"/>
      <c r="B2556"/>
    </row>
    <row r="2557" spans="1:2" x14ac:dyDescent="0.2">
      <c r="A2557"/>
      <c r="B2557"/>
    </row>
    <row r="2558" spans="1:2" x14ac:dyDescent="0.2">
      <c r="A2558"/>
      <c r="B2558"/>
    </row>
    <row r="2559" spans="1:2" x14ac:dyDescent="0.2">
      <c r="A2559"/>
      <c r="B2559"/>
    </row>
    <row r="2560" spans="1:2" x14ac:dyDescent="0.2">
      <c r="A2560"/>
      <c r="B2560"/>
    </row>
    <row r="2561" spans="1:2" x14ac:dyDescent="0.2">
      <c r="A2561"/>
      <c r="B2561"/>
    </row>
    <row r="2562" spans="1:2" x14ac:dyDescent="0.2">
      <c r="A2562"/>
      <c r="B2562"/>
    </row>
    <row r="2563" spans="1:2" x14ac:dyDescent="0.2">
      <c r="A2563"/>
      <c r="B2563"/>
    </row>
    <row r="2564" spans="1:2" x14ac:dyDescent="0.2">
      <c r="A2564"/>
      <c r="B2564"/>
    </row>
    <row r="2565" spans="1:2" x14ac:dyDescent="0.2">
      <c r="A2565"/>
      <c r="B2565"/>
    </row>
    <row r="2566" spans="1:2" x14ac:dyDescent="0.2">
      <c r="A2566"/>
      <c r="B2566"/>
    </row>
    <row r="2567" spans="1:2" x14ac:dyDescent="0.2">
      <c r="A2567"/>
      <c r="B2567"/>
    </row>
    <row r="2568" spans="1:2" x14ac:dyDescent="0.2">
      <c r="A2568"/>
      <c r="B2568"/>
    </row>
    <row r="2569" spans="1:2" x14ac:dyDescent="0.2">
      <c r="A2569"/>
      <c r="B2569"/>
    </row>
    <row r="2570" spans="1:2" x14ac:dyDescent="0.2">
      <c r="A2570"/>
      <c r="B2570"/>
    </row>
    <row r="2571" spans="1:2" x14ac:dyDescent="0.2">
      <c r="A2571"/>
      <c r="B2571"/>
    </row>
    <row r="2572" spans="1:2" x14ac:dyDescent="0.2">
      <c r="A2572"/>
      <c r="B2572"/>
    </row>
    <row r="2573" spans="1:2" x14ac:dyDescent="0.2">
      <c r="A2573"/>
      <c r="B2573"/>
    </row>
    <row r="2574" spans="1:2" x14ac:dyDescent="0.2">
      <c r="A2574"/>
      <c r="B2574"/>
    </row>
    <row r="2575" spans="1:2" x14ac:dyDescent="0.2">
      <c r="A2575"/>
      <c r="B2575"/>
    </row>
    <row r="2576" spans="1:2" x14ac:dyDescent="0.2">
      <c r="A2576"/>
      <c r="B2576"/>
    </row>
    <row r="2577" spans="1:2" x14ac:dyDescent="0.2">
      <c r="A2577"/>
      <c r="B2577"/>
    </row>
    <row r="2578" spans="1:2" x14ac:dyDescent="0.2">
      <c r="A2578"/>
      <c r="B2578"/>
    </row>
    <row r="2579" spans="1:2" x14ac:dyDescent="0.2">
      <c r="A2579"/>
      <c r="B2579"/>
    </row>
    <row r="2580" spans="1:2" x14ac:dyDescent="0.2">
      <c r="A2580"/>
      <c r="B2580"/>
    </row>
    <row r="2581" spans="1:2" x14ac:dyDescent="0.2">
      <c r="A2581"/>
      <c r="B2581"/>
    </row>
    <row r="2582" spans="1:2" x14ac:dyDescent="0.2">
      <c r="A2582"/>
      <c r="B2582"/>
    </row>
    <row r="2583" spans="1:2" x14ac:dyDescent="0.2">
      <c r="A2583"/>
      <c r="B2583"/>
    </row>
    <row r="2584" spans="1:2" x14ac:dyDescent="0.2">
      <c r="A2584"/>
      <c r="B2584"/>
    </row>
    <row r="2585" spans="1:2" x14ac:dyDescent="0.2">
      <c r="A2585"/>
      <c r="B2585"/>
    </row>
    <row r="2586" spans="1:2" x14ac:dyDescent="0.2">
      <c r="A2586"/>
      <c r="B2586"/>
    </row>
    <row r="2587" spans="1:2" x14ac:dyDescent="0.2">
      <c r="A2587"/>
      <c r="B2587"/>
    </row>
    <row r="2588" spans="1:2" x14ac:dyDescent="0.2">
      <c r="A2588"/>
      <c r="B2588"/>
    </row>
    <row r="2589" spans="1:2" x14ac:dyDescent="0.2">
      <c r="A2589"/>
      <c r="B2589"/>
    </row>
    <row r="2590" spans="1:2" x14ac:dyDescent="0.2">
      <c r="A2590"/>
      <c r="B2590"/>
    </row>
    <row r="2591" spans="1:2" x14ac:dyDescent="0.2">
      <c r="A2591"/>
      <c r="B2591"/>
    </row>
    <row r="2592" spans="1:2" x14ac:dyDescent="0.2">
      <c r="A2592"/>
      <c r="B2592"/>
    </row>
    <row r="2593" spans="1:2" x14ac:dyDescent="0.2">
      <c r="A2593"/>
      <c r="B2593"/>
    </row>
    <row r="2594" spans="1:2" x14ac:dyDescent="0.2">
      <c r="A2594"/>
      <c r="B2594"/>
    </row>
    <row r="2595" spans="1:2" x14ac:dyDescent="0.2">
      <c r="A2595"/>
      <c r="B2595"/>
    </row>
    <row r="2596" spans="1:2" x14ac:dyDescent="0.2">
      <c r="A2596"/>
      <c r="B2596"/>
    </row>
    <row r="2597" spans="1:2" x14ac:dyDescent="0.2">
      <c r="A2597"/>
      <c r="B2597"/>
    </row>
    <row r="2598" spans="1:2" x14ac:dyDescent="0.2">
      <c r="A2598"/>
      <c r="B2598"/>
    </row>
    <row r="2599" spans="1:2" x14ac:dyDescent="0.2">
      <c r="A2599"/>
      <c r="B2599"/>
    </row>
    <row r="2600" spans="1:2" x14ac:dyDescent="0.2">
      <c r="A2600"/>
      <c r="B2600"/>
    </row>
    <row r="2601" spans="1:2" x14ac:dyDescent="0.2">
      <c r="A2601"/>
      <c r="B2601"/>
    </row>
    <row r="2602" spans="1:2" x14ac:dyDescent="0.2">
      <c r="A2602"/>
      <c r="B2602"/>
    </row>
    <row r="2603" spans="1:2" x14ac:dyDescent="0.2">
      <c r="A2603"/>
      <c r="B2603"/>
    </row>
    <row r="2604" spans="1:2" x14ac:dyDescent="0.2">
      <c r="A2604"/>
      <c r="B2604"/>
    </row>
    <row r="2605" spans="1:2" x14ac:dyDescent="0.2">
      <c r="A2605"/>
      <c r="B2605"/>
    </row>
    <row r="2606" spans="1:2" x14ac:dyDescent="0.2">
      <c r="A2606"/>
      <c r="B2606"/>
    </row>
    <row r="2607" spans="1:2" x14ac:dyDescent="0.2">
      <c r="A2607"/>
      <c r="B2607"/>
    </row>
    <row r="2608" spans="1:2" x14ac:dyDescent="0.2">
      <c r="A2608"/>
      <c r="B2608"/>
    </row>
    <row r="2609" spans="1:2" x14ac:dyDescent="0.2">
      <c r="A2609"/>
      <c r="B2609"/>
    </row>
    <row r="2610" spans="1:2" x14ac:dyDescent="0.2">
      <c r="A2610"/>
      <c r="B2610"/>
    </row>
    <row r="2611" spans="1:2" x14ac:dyDescent="0.2">
      <c r="A2611"/>
      <c r="B2611"/>
    </row>
    <row r="2612" spans="1:2" x14ac:dyDescent="0.2">
      <c r="A2612"/>
      <c r="B2612"/>
    </row>
    <row r="2613" spans="1:2" x14ac:dyDescent="0.2">
      <c r="A2613"/>
      <c r="B2613"/>
    </row>
    <row r="2614" spans="1:2" x14ac:dyDescent="0.2">
      <c r="A2614"/>
      <c r="B2614"/>
    </row>
    <row r="2615" spans="1:2" x14ac:dyDescent="0.2">
      <c r="A2615"/>
      <c r="B2615"/>
    </row>
    <row r="2616" spans="1:2" x14ac:dyDescent="0.2">
      <c r="A2616"/>
      <c r="B2616"/>
    </row>
    <row r="2617" spans="1:2" x14ac:dyDescent="0.2">
      <c r="A2617"/>
      <c r="B2617"/>
    </row>
    <row r="2618" spans="1:2" x14ac:dyDescent="0.2">
      <c r="A2618"/>
      <c r="B2618"/>
    </row>
    <row r="2619" spans="1:2" x14ac:dyDescent="0.2">
      <c r="A2619"/>
      <c r="B2619"/>
    </row>
    <row r="2620" spans="1:2" x14ac:dyDescent="0.2">
      <c r="A2620"/>
      <c r="B2620"/>
    </row>
    <row r="2621" spans="1:2" x14ac:dyDescent="0.2">
      <c r="A2621"/>
      <c r="B2621"/>
    </row>
    <row r="2622" spans="1:2" x14ac:dyDescent="0.2">
      <c r="A2622"/>
      <c r="B2622"/>
    </row>
    <row r="2623" spans="1:2" x14ac:dyDescent="0.2">
      <c r="A2623"/>
      <c r="B2623"/>
    </row>
    <row r="2624" spans="1:2" x14ac:dyDescent="0.2">
      <c r="A2624"/>
      <c r="B2624"/>
    </row>
    <row r="2625" spans="1:2" x14ac:dyDescent="0.2">
      <c r="A2625"/>
      <c r="B2625"/>
    </row>
    <row r="2626" spans="1:2" x14ac:dyDescent="0.2">
      <c r="A2626"/>
      <c r="B2626"/>
    </row>
    <row r="2627" spans="1:2" x14ac:dyDescent="0.2">
      <c r="A2627"/>
      <c r="B2627"/>
    </row>
    <row r="2628" spans="1:2" x14ac:dyDescent="0.2">
      <c r="A2628"/>
      <c r="B2628"/>
    </row>
    <row r="2629" spans="1:2" x14ac:dyDescent="0.2">
      <c r="A2629"/>
      <c r="B2629"/>
    </row>
    <row r="2630" spans="1:2" x14ac:dyDescent="0.2">
      <c r="A2630"/>
      <c r="B2630"/>
    </row>
    <row r="2631" spans="1:2" x14ac:dyDescent="0.2">
      <c r="A2631"/>
      <c r="B2631"/>
    </row>
    <row r="2632" spans="1:2" x14ac:dyDescent="0.2">
      <c r="A2632"/>
      <c r="B2632"/>
    </row>
    <row r="2633" spans="1:2" x14ac:dyDescent="0.2">
      <c r="A2633"/>
      <c r="B2633"/>
    </row>
    <row r="2634" spans="1:2" x14ac:dyDescent="0.2">
      <c r="A2634"/>
      <c r="B2634"/>
    </row>
    <row r="2635" spans="1:2" x14ac:dyDescent="0.2">
      <c r="A2635"/>
      <c r="B2635"/>
    </row>
    <row r="2636" spans="1:2" x14ac:dyDescent="0.2">
      <c r="A2636"/>
      <c r="B2636"/>
    </row>
    <row r="2637" spans="1:2" x14ac:dyDescent="0.2">
      <c r="A2637"/>
      <c r="B2637"/>
    </row>
    <row r="2638" spans="1:2" x14ac:dyDescent="0.2">
      <c r="A2638"/>
      <c r="B2638"/>
    </row>
    <row r="2639" spans="1:2" x14ac:dyDescent="0.2">
      <c r="A2639"/>
      <c r="B2639"/>
    </row>
    <row r="2640" spans="1:2" x14ac:dyDescent="0.2">
      <c r="A2640"/>
      <c r="B2640"/>
    </row>
    <row r="2641" spans="1:2" x14ac:dyDescent="0.2">
      <c r="A2641"/>
      <c r="B2641"/>
    </row>
    <row r="2642" spans="1:2" x14ac:dyDescent="0.2">
      <c r="A2642"/>
      <c r="B2642"/>
    </row>
    <row r="2643" spans="1:2" x14ac:dyDescent="0.2">
      <c r="A2643"/>
      <c r="B2643"/>
    </row>
    <row r="2644" spans="1:2" x14ac:dyDescent="0.2">
      <c r="A2644"/>
      <c r="B2644"/>
    </row>
    <row r="2645" spans="1:2" x14ac:dyDescent="0.2">
      <c r="A2645"/>
      <c r="B2645"/>
    </row>
    <row r="2646" spans="1:2" x14ac:dyDescent="0.2">
      <c r="A2646"/>
      <c r="B2646"/>
    </row>
    <row r="2647" spans="1:2" x14ac:dyDescent="0.2">
      <c r="A2647"/>
      <c r="B2647"/>
    </row>
    <row r="2648" spans="1:2" x14ac:dyDescent="0.2">
      <c r="A2648"/>
      <c r="B2648"/>
    </row>
    <row r="2649" spans="1:2" x14ac:dyDescent="0.2">
      <c r="A2649"/>
      <c r="B2649"/>
    </row>
    <row r="2650" spans="1:2" x14ac:dyDescent="0.2">
      <c r="A2650"/>
      <c r="B2650"/>
    </row>
    <row r="2651" spans="1:2" x14ac:dyDescent="0.2">
      <c r="A2651"/>
      <c r="B2651"/>
    </row>
    <row r="2652" spans="1:2" x14ac:dyDescent="0.2">
      <c r="A2652"/>
      <c r="B2652"/>
    </row>
    <row r="2653" spans="1:2" x14ac:dyDescent="0.2">
      <c r="A2653"/>
      <c r="B2653"/>
    </row>
    <row r="2654" spans="1:2" x14ac:dyDescent="0.2">
      <c r="A2654"/>
      <c r="B2654"/>
    </row>
    <row r="2655" spans="1:2" x14ac:dyDescent="0.2">
      <c r="A2655"/>
      <c r="B2655"/>
    </row>
    <row r="2656" spans="1:2" x14ac:dyDescent="0.2">
      <c r="A2656"/>
      <c r="B2656"/>
    </row>
    <row r="2657" spans="1:2" x14ac:dyDescent="0.2">
      <c r="A2657"/>
      <c r="B2657"/>
    </row>
    <row r="2658" spans="1:2" x14ac:dyDescent="0.2">
      <c r="A2658"/>
      <c r="B2658"/>
    </row>
    <row r="2659" spans="1:2" x14ac:dyDescent="0.2">
      <c r="A2659"/>
      <c r="B2659"/>
    </row>
    <row r="2660" spans="1:2" x14ac:dyDescent="0.2">
      <c r="A2660"/>
      <c r="B2660"/>
    </row>
    <row r="2661" spans="1:2" x14ac:dyDescent="0.2">
      <c r="A2661"/>
      <c r="B2661"/>
    </row>
    <row r="2662" spans="1:2" x14ac:dyDescent="0.2">
      <c r="A2662"/>
      <c r="B2662"/>
    </row>
    <row r="2663" spans="1:2" x14ac:dyDescent="0.2">
      <c r="A2663"/>
      <c r="B2663"/>
    </row>
    <row r="2664" spans="1:2" x14ac:dyDescent="0.2">
      <c r="A2664"/>
      <c r="B2664"/>
    </row>
    <row r="2665" spans="1:2" x14ac:dyDescent="0.2">
      <c r="A2665"/>
      <c r="B2665"/>
    </row>
    <row r="2666" spans="1:2" x14ac:dyDescent="0.2">
      <c r="A2666"/>
      <c r="B2666"/>
    </row>
    <row r="2667" spans="1:2" x14ac:dyDescent="0.2">
      <c r="A2667"/>
      <c r="B2667"/>
    </row>
    <row r="2668" spans="1:2" x14ac:dyDescent="0.2">
      <c r="A2668"/>
      <c r="B2668"/>
    </row>
    <row r="2669" spans="1:2" x14ac:dyDescent="0.2">
      <c r="A2669"/>
      <c r="B2669"/>
    </row>
    <row r="2670" spans="1:2" x14ac:dyDescent="0.2">
      <c r="A2670"/>
      <c r="B2670"/>
    </row>
    <row r="2671" spans="1:2" x14ac:dyDescent="0.2">
      <c r="A2671"/>
      <c r="B2671"/>
    </row>
    <row r="2672" spans="1:2" x14ac:dyDescent="0.2">
      <c r="A2672"/>
      <c r="B2672"/>
    </row>
    <row r="2673" spans="1:2" x14ac:dyDescent="0.2">
      <c r="A2673"/>
      <c r="B2673"/>
    </row>
    <row r="2674" spans="1:2" x14ac:dyDescent="0.2">
      <c r="A2674"/>
      <c r="B2674"/>
    </row>
    <row r="2675" spans="1:2" x14ac:dyDescent="0.2">
      <c r="A2675"/>
      <c r="B2675"/>
    </row>
    <row r="2676" spans="1:2" x14ac:dyDescent="0.2">
      <c r="A2676"/>
      <c r="B2676"/>
    </row>
    <row r="2677" spans="1:2" x14ac:dyDescent="0.2">
      <c r="A2677"/>
      <c r="B2677"/>
    </row>
    <row r="2678" spans="1:2" x14ac:dyDescent="0.2">
      <c r="A2678"/>
      <c r="B2678"/>
    </row>
    <row r="2679" spans="1:2" x14ac:dyDescent="0.2">
      <c r="A2679"/>
      <c r="B2679"/>
    </row>
    <row r="2680" spans="1:2" x14ac:dyDescent="0.2">
      <c r="A2680"/>
      <c r="B2680"/>
    </row>
    <row r="2681" spans="1:2" x14ac:dyDescent="0.2">
      <c r="A2681"/>
      <c r="B2681"/>
    </row>
    <row r="2682" spans="1:2" x14ac:dyDescent="0.2">
      <c r="A2682"/>
      <c r="B2682"/>
    </row>
    <row r="2683" spans="1:2" x14ac:dyDescent="0.2">
      <c r="A2683"/>
      <c r="B2683"/>
    </row>
    <row r="2684" spans="1:2" x14ac:dyDescent="0.2">
      <c r="A2684"/>
      <c r="B2684"/>
    </row>
    <row r="2685" spans="1:2" x14ac:dyDescent="0.2">
      <c r="A2685"/>
      <c r="B2685"/>
    </row>
    <row r="2686" spans="1:2" x14ac:dyDescent="0.2">
      <c r="A2686"/>
      <c r="B2686"/>
    </row>
    <row r="2687" spans="1:2" x14ac:dyDescent="0.2">
      <c r="A2687"/>
      <c r="B2687"/>
    </row>
    <row r="2688" spans="1:2" x14ac:dyDescent="0.2">
      <c r="A2688"/>
      <c r="B2688"/>
    </row>
    <row r="2689" spans="1:2" x14ac:dyDescent="0.2">
      <c r="A2689"/>
      <c r="B2689"/>
    </row>
    <row r="2690" spans="1:2" x14ac:dyDescent="0.2">
      <c r="A2690"/>
      <c r="B2690"/>
    </row>
    <row r="2691" spans="1:2" x14ac:dyDescent="0.2">
      <c r="A2691"/>
      <c r="B2691"/>
    </row>
    <row r="2692" spans="1:2" x14ac:dyDescent="0.2">
      <c r="A2692"/>
      <c r="B2692"/>
    </row>
    <row r="2693" spans="1:2" x14ac:dyDescent="0.2">
      <c r="A2693"/>
      <c r="B2693"/>
    </row>
    <row r="2694" spans="1:2" x14ac:dyDescent="0.2">
      <c r="A2694"/>
      <c r="B2694"/>
    </row>
    <row r="2695" spans="1:2" x14ac:dyDescent="0.2">
      <c r="A2695"/>
      <c r="B2695"/>
    </row>
    <row r="2696" spans="1:2" x14ac:dyDescent="0.2">
      <c r="A2696"/>
      <c r="B2696"/>
    </row>
    <row r="2697" spans="1:2" x14ac:dyDescent="0.2">
      <c r="A2697"/>
      <c r="B2697"/>
    </row>
    <row r="2698" spans="1:2" x14ac:dyDescent="0.2">
      <c r="A2698"/>
      <c r="B2698"/>
    </row>
    <row r="2699" spans="1:2" x14ac:dyDescent="0.2">
      <c r="A2699"/>
      <c r="B2699"/>
    </row>
    <row r="2700" spans="1:2" x14ac:dyDescent="0.2">
      <c r="A2700"/>
      <c r="B2700"/>
    </row>
    <row r="2701" spans="1:2" x14ac:dyDescent="0.2">
      <c r="A2701"/>
      <c r="B2701"/>
    </row>
    <row r="2702" spans="1:2" x14ac:dyDescent="0.2">
      <c r="A2702"/>
      <c r="B2702"/>
    </row>
    <row r="2703" spans="1:2" x14ac:dyDescent="0.2">
      <c r="A2703"/>
      <c r="B2703"/>
    </row>
    <row r="2704" spans="1:2" x14ac:dyDescent="0.2">
      <c r="A2704"/>
      <c r="B2704"/>
    </row>
    <row r="2705" spans="1:2" x14ac:dyDescent="0.2">
      <c r="A2705"/>
      <c r="B2705"/>
    </row>
    <row r="2706" spans="1:2" x14ac:dyDescent="0.2">
      <c r="A2706"/>
      <c r="B2706"/>
    </row>
    <row r="2707" spans="1:2" x14ac:dyDescent="0.2">
      <c r="A2707"/>
      <c r="B2707"/>
    </row>
    <row r="2708" spans="1:2" x14ac:dyDescent="0.2">
      <c r="A2708"/>
      <c r="B2708"/>
    </row>
    <row r="2709" spans="1:2" x14ac:dyDescent="0.2">
      <c r="A2709"/>
      <c r="B2709"/>
    </row>
    <row r="2710" spans="1:2" x14ac:dyDescent="0.2">
      <c r="A2710"/>
      <c r="B2710"/>
    </row>
    <row r="2711" spans="1:2" x14ac:dyDescent="0.2">
      <c r="A2711"/>
      <c r="B2711"/>
    </row>
    <row r="2712" spans="1:2" x14ac:dyDescent="0.2">
      <c r="A2712"/>
      <c r="B2712"/>
    </row>
    <row r="2713" spans="1:2" x14ac:dyDescent="0.2">
      <c r="A2713"/>
      <c r="B2713"/>
    </row>
    <row r="2714" spans="1:2" x14ac:dyDescent="0.2">
      <c r="A2714"/>
      <c r="B2714"/>
    </row>
    <row r="2715" spans="1:2" x14ac:dyDescent="0.2">
      <c r="A2715"/>
      <c r="B2715"/>
    </row>
    <row r="2716" spans="1:2" x14ac:dyDescent="0.2">
      <c r="A2716"/>
      <c r="B2716"/>
    </row>
    <row r="2717" spans="1:2" x14ac:dyDescent="0.2">
      <c r="A2717"/>
      <c r="B2717"/>
    </row>
    <row r="2718" spans="1:2" x14ac:dyDescent="0.2">
      <c r="A2718"/>
      <c r="B2718"/>
    </row>
    <row r="2719" spans="1:2" x14ac:dyDescent="0.2">
      <c r="A2719"/>
      <c r="B2719"/>
    </row>
    <row r="2720" spans="1:2" x14ac:dyDescent="0.2">
      <c r="A2720"/>
      <c r="B2720"/>
    </row>
    <row r="2721" spans="1:2" x14ac:dyDescent="0.2">
      <c r="A2721"/>
      <c r="B2721"/>
    </row>
    <row r="2722" spans="1:2" x14ac:dyDescent="0.2">
      <c r="A2722"/>
      <c r="B2722"/>
    </row>
    <row r="2723" spans="1:2" x14ac:dyDescent="0.2">
      <c r="A2723"/>
      <c r="B2723"/>
    </row>
    <row r="2724" spans="1:2" x14ac:dyDescent="0.2">
      <c r="A2724"/>
      <c r="B2724"/>
    </row>
    <row r="2725" spans="1:2" x14ac:dyDescent="0.2">
      <c r="A2725"/>
      <c r="B2725"/>
    </row>
    <row r="2726" spans="1:2" x14ac:dyDescent="0.2">
      <c r="A2726"/>
      <c r="B2726"/>
    </row>
    <row r="2727" spans="1:2" x14ac:dyDescent="0.2">
      <c r="A2727"/>
      <c r="B2727"/>
    </row>
    <row r="2728" spans="1:2" x14ac:dyDescent="0.2">
      <c r="A2728"/>
      <c r="B2728"/>
    </row>
    <row r="2729" spans="1:2" x14ac:dyDescent="0.2">
      <c r="A2729"/>
      <c r="B2729"/>
    </row>
    <row r="2730" spans="1:2" x14ac:dyDescent="0.2">
      <c r="A2730"/>
      <c r="B2730"/>
    </row>
    <row r="2731" spans="1:2" x14ac:dyDescent="0.2">
      <c r="A2731"/>
      <c r="B2731"/>
    </row>
    <row r="2732" spans="1:2" x14ac:dyDescent="0.2">
      <c r="A2732"/>
      <c r="B2732"/>
    </row>
    <row r="2733" spans="1:2" x14ac:dyDescent="0.2">
      <c r="A2733"/>
      <c r="B2733"/>
    </row>
    <row r="2734" spans="1:2" x14ac:dyDescent="0.2">
      <c r="A2734"/>
      <c r="B2734"/>
    </row>
    <row r="2735" spans="1:2" x14ac:dyDescent="0.2">
      <c r="A2735"/>
      <c r="B2735"/>
    </row>
    <row r="2736" spans="1:2" x14ac:dyDescent="0.2">
      <c r="A2736"/>
      <c r="B2736"/>
    </row>
    <row r="2737" spans="1:2" x14ac:dyDescent="0.2">
      <c r="A2737"/>
      <c r="B2737"/>
    </row>
    <row r="2738" spans="1:2" x14ac:dyDescent="0.2">
      <c r="A2738"/>
      <c r="B2738"/>
    </row>
    <row r="2739" spans="1:2" x14ac:dyDescent="0.2">
      <c r="A2739"/>
      <c r="B2739"/>
    </row>
    <row r="2740" spans="1:2" x14ac:dyDescent="0.2">
      <c r="A2740"/>
      <c r="B2740"/>
    </row>
    <row r="2741" spans="1:2" x14ac:dyDescent="0.2">
      <c r="A2741"/>
      <c r="B2741"/>
    </row>
    <row r="2742" spans="1:2" x14ac:dyDescent="0.2">
      <c r="A2742"/>
      <c r="B2742"/>
    </row>
    <row r="2743" spans="1:2" x14ac:dyDescent="0.2">
      <c r="A2743"/>
      <c r="B2743"/>
    </row>
    <row r="2744" spans="1:2" x14ac:dyDescent="0.2">
      <c r="A2744"/>
      <c r="B2744"/>
    </row>
    <row r="2745" spans="1:2" x14ac:dyDescent="0.2">
      <c r="A2745"/>
      <c r="B2745"/>
    </row>
    <row r="2746" spans="1:2" x14ac:dyDescent="0.2">
      <c r="A2746"/>
      <c r="B2746"/>
    </row>
    <row r="2747" spans="1:2" x14ac:dyDescent="0.2">
      <c r="A2747"/>
      <c r="B2747"/>
    </row>
    <row r="2748" spans="1:2" x14ac:dyDescent="0.2">
      <c r="A2748"/>
      <c r="B2748"/>
    </row>
    <row r="2749" spans="1:2" x14ac:dyDescent="0.2">
      <c r="A2749"/>
      <c r="B2749"/>
    </row>
    <row r="2750" spans="1:2" x14ac:dyDescent="0.2">
      <c r="A2750"/>
      <c r="B2750"/>
    </row>
    <row r="2751" spans="1:2" x14ac:dyDescent="0.2">
      <c r="A2751"/>
      <c r="B2751"/>
    </row>
    <row r="2752" spans="1:2" x14ac:dyDescent="0.2">
      <c r="A2752"/>
      <c r="B2752"/>
    </row>
    <row r="2753" spans="1:2" x14ac:dyDescent="0.2">
      <c r="A2753"/>
      <c r="B2753"/>
    </row>
    <row r="2754" spans="1:2" x14ac:dyDescent="0.2">
      <c r="A2754"/>
      <c r="B2754"/>
    </row>
    <row r="2755" spans="1:2" x14ac:dyDescent="0.2">
      <c r="A2755"/>
      <c r="B2755"/>
    </row>
    <row r="2756" spans="1:2" x14ac:dyDescent="0.2">
      <c r="A2756"/>
      <c r="B2756"/>
    </row>
    <row r="2757" spans="1:2" x14ac:dyDescent="0.2">
      <c r="A2757"/>
      <c r="B2757"/>
    </row>
    <row r="2758" spans="1:2" x14ac:dyDescent="0.2">
      <c r="A2758"/>
      <c r="B2758"/>
    </row>
    <row r="2759" spans="1:2" x14ac:dyDescent="0.2">
      <c r="A2759"/>
      <c r="B2759"/>
    </row>
    <row r="2760" spans="1:2" x14ac:dyDescent="0.2">
      <c r="A2760"/>
      <c r="B2760"/>
    </row>
    <row r="2761" spans="1:2" x14ac:dyDescent="0.2">
      <c r="A2761"/>
      <c r="B2761"/>
    </row>
    <row r="2762" spans="1:2" x14ac:dyDescent="0.2">
      <c r="A2762"/>
      <c r="B2762"/>
    </row>
    <row r="2763" spans="1:2" x14ac:dyDescent="0.2">
      <c r="A2763"/>
      <c r="B2763"/>
    </row>
    <row r="2764" spans="1:2" x14ac:dyDescent="0.2">
      <c r="A2764"/>
      <c r="B2764"/>
    </row>
    <row r="2765" spans="1:2" x14ac:dyDescent="0.2">
      <c r="A2765"/>
      <c r="B2765"/>
    </row>
    <row r="2766" spans="1:2" x14ac:dyDescent="0.2">
      <c r="A2766"/>
      <c r="B2766"/>
    </row>
    <row r="2767" spans="1:2" x14ac:dyDescent="0.2">
      <c r="A2767"/>
      <c r="B2767"/>
    </row>
    <row r="2768" spans="1:2" x14ac:dyDescent="0.2">
      <c r="A2768"/>
      <c r="B2768"/>
    </row>
    <row r="2769" spans="1:2" x14ac:dyDescent="0.2">
      <c r="A2769"/>
      <c r="B2769"/>
    </row>
    <row r="2770" spans="1:2" x14ac:dyDescent="0.2">
      <c r="A2770"/>
      <c r="B2770"/>
    </row>
    <row r="2771" spans="1:2" x14ac:dyDescent="0.2">
      <c r="A2771"/>
      <c r="B2771"/>
    </row>
    <row r="2772" spans="1:2" x14ac:dyDescent="0.2">
      <c r="A2772"/>
      <c r="B2772"/>
    </row>
    <row r="2773" spans="1:2" x14ac:dyDescent="0.2">
      <c r="A2773"/>
      <c r="B2773"/>
    </row>
    <row r="2774" spans="1:2" x14ac:dyDescent="0.2">
      <c r="A2774"/>
      <c r="B2774"/>
    </row>
    <row r="2775" spans="1:2" x14ac:dyDescent="0.2">
      <c r="A2775"/>
      <c r="B2775"/>
    </row>
    <row r="2776" spans="1:2" x14ac:dyDescent="0.2">
      <c r="A2776"/>
      <c r="B2776"/>
    </row>
    <row r="2777" spans="1:2" x14ac:dyDescent="0.2">
      <c r="A2777"/>
      <c r="B2777"/>
    </row>
    <row r="2778" spans="1:2" x14ac:dyDescent="0.2">
      <c r="A2778"/>
      <c r="B2778"/>
    </row>
    <row r="2779" spans="1:2" x14ac:dyDescent="0.2">
      <c r="A2779"/>
      <c r="B2779"/>
    </row>
    <row r="2780" spans="1:2" x14ac:dyDescent="0.2">
      <c r="A2780"/>
      <c r="B2780"/>
    </row>
    <row r="2781" spans="1:2" x14ac:dyDescent="0.2">
      <c r="A2781"/>
      <c r="B2781"/>
    </row>
    <row r="2782" spans="1:2" x14ac:dyDescent="0.2">
      <c r="A2782"/>
      <c r="B2782"/>
    </row>
    <row r="2783" spans="1:2" x14ac:dyDescent="0.2">
      <c r="A2783"/>
      <c r="B2783"/>
    </row>
    <row r="2784" spans="1:2" x14ac:dyDescent="0.2">
      <c r="A2784"/>
      <c r="B2784"/>
    </row>
    <row r="2785" spans="1:2" x14ac:dyDescent="0.2">
      <c r="A2785"/>
      <c r="B2785"/>
    </row>
    <row r="2786" spans="1:2" x14ac:dyDescent="0.2">
      <c r="A2786"/>
      <c r="B2786"/>
    </row>
    <row r="2787" spans="1:2" x14ac:dyDescent="0.2">
      <c r="A2787"/>
      <c r="B2787"/>
    </row>
    <row r="2788" spans="1:2" x14ac:dyDescent="0.2">
      <c r="A2788"/>
      <c r="B2788"/>
    </row>
    <row r="2789" spans="1:2" x14ac:dyDescent="0.2">
      <c r="A2789"/>
      <c r="B2789"/>
    </row>
    <row r="2790" spans="1:2" x14ac:dyDescent="0.2">
      <c r="A2790"/>
      <c r="B2790"/>
    </row>
    <row r="2791" spans="1:2" x14ac:dyDescent="0.2">
      <c r="A2791"/>
      <c r="B2791"/>
    </row>
    <row r="2792" spans="1:2" x14ac:dyDescent="0.2">
      <c r="A2792"/>
      <c r="B2792"/>
    </row>
    <row r="2793" spans="1:2" x14ac:dyDescent="0.2">
      <c r="A2793"/>
      <c r="B2793"/>
    </row>
    <row r="2794" spans="1:2" x14ac:dyDescent="0.2">
      <c r="A2794"/>
      <c r="B2794"/>
    </row>
    <row r="2795" spans="1:2" x14ac:dyDescent="0.2">
      <c r="A2795"/>
      <c r="B2795"/>
    </row>
    <row r="2796" spans="1:2" x14ac:dyDescent="0.2">
      <c r="A2796"/>
      <c r="B2796"/>
    </row>
    <row r="2797" spans="1:2" x14ac:dyDescent="0.2">
      <c r="A2797"/>
      <c r="B2797"/>
    </row>
    <row r="2798" spans="1:2" x14ac:dyDescent="0.2">
      <c r="A2798"/>
      <c r="B2798"/>
    </row>
    <row r="2799" spans="1:2" x14ac:dyDescent="0.2">
      <c r="A2799"/>
      <c r="B2799"/>
    </row>
    <row r="2800" spans="1:2" x14ac:dyDescent="0.2">
      <c r="A2800"/>
      <c r="B2800"/>
    </row>
    <row r="2801" spans="1:2" x14ac:dyDescent="0.2">
      <c r="A2801"/>
      <c r="B2801"/>
    </row>
    <row r="2802" spans="1:2" x14ac:dyDescent="0.2">
      <c r="A2802"/>
      <c r="B2802"/>
    </row>
    <row r="2803" spans="1:2" x14ac:dyDescent="0.2">
      <c r="A2803"/>
      <c r="B2803"/>
    </row>
    <row r="2804" spans="1:2" x14ac:dyDescent="0.2">
      <c r="A2804"/>
      <c r="B2804"/>
    </row>
    <row r="2805" spans="1:2" x14ac:dyDescent="0.2">
      <c r="A2805"/>
      <c r="B2805"/>
    </row>
    <row r="2806" spans="1:2" x14ac:dyDescent="0.2">
      <c r="A2806"/>
      <c r="B2806"/>
    </row>
    <row r="2807" spans="1:2" x14ac:dyDescent="0.2">
      <c r="A2807"/>
      <c r="B2807"/>
    </row>
    <row r="2808" spans="1:2" x14ac:dyDescent="0.2">
      <c r="A2808"/>
      <c r="B2808"/>
    </row>
    <row r="2809" spans="1:2" x14ac:dyDescent="0.2">
      <c r="A2809"/>
      <c r="B2809"/>
    </row>
    <row r="2810" spans="1:2" x14ac:dyDescent="0.2">
      <c r="A2810"/>
      <c r="B2810"/>
    </row>
    <row r="2811" spans="1:2" x14ac:dyDescent="0.2">
      <c r="A2811"/>
      <c r="B2811"/>
    </row>
    <row r="2812" spans="1:2" x14ac:dyDescent="0.2">
      <c r="A2812"/>
      <c r="B2812"/>
    </row>
    <row r="2813" spans="1:2" x14ac:dyDescent="0.2">
      <c r="A2813"/>
      <c r="B2813"/>
    </row>
    <row r="2814" spans="1:2" x14ac:dyDescent="0.2">
      <c r="A2814"/>
      <c r="B2814"/>
    </row>
    <row r="2815" spans="1:2" x14ac:dyDescent="0.2">
      <c r="A2815"/>
      <c r="B2815"/>
    </row>
    <row r="2816" spans="1:2" x14ac:dyDescent="0.2">
      <c r="A2816"/>
      <c r="B2816"/>
    </row>
    <row r="2817" spans="1:2" x14ac:dyDescent="0.2">
      <c r="A2817"/>
      <c r="B2817"/>
    </row>
    <row r="2818" spans="1:2" x14ac:dyDescent="0.2">
      <c r="A2818"/>
      <c r="B2818"/>
    </row>
    <row r="2819" spans="1:2" x14ac:dyDescent="0.2">
      <c r="A2819"/>
      <c r="B2819"/>
    </row>
    <row r="2820" spans="1:2" x14ac:dyDescent="0.2">
      <c r="A2820"/>
      <c r="B2820"/>
    </row>
    <row r="2821" spans="1:2" x14ac:dyDescent="0.2">
      <c r="A2821"/>
      <c r="B2821"/>
    </row>
    <row r="2822" spans="1:2" x14ac:dyDescent="0.2">
      <c r="A2822"/>
      <c r="B2822"/>
    </row>
    <row r="2823" spans="1:2" x14ac:dyDescent="0.2">
      <c r="A2823"/>
      <c r="B2823"/>
    </row>
    <row r="2824" spans="1:2" x14ac:dyDescent="0.2">
      <c r="A2824"/>
      <c r="B2824"/>
    </row>
    <row r="2825" spans="1:2" x14ac:dyDescent="0.2">
      <c r="A2825"/>
      <c r="B2825"/>
    </row>
    <row r="2826" spans="1:2" x14ac:dyDescent="0.2">
      <c r="A2826"/>
      <c r="B2826"/>
    </row>
    <row r="2827" spans="1:2" x14ac:dyDescent="0.2">
      <c r="A2827"/>
      <c r="B2827"/>
    </row>
    <row r="2828" spans="1:2" x14ac:dyDescent="0.2">
      <c r="A2828"/>
      <c r="B2828"/>
    </row>
    <row r="2829" spans="1:2" x14ac:dyDescent="0.2">
      <c r="A2829"/>
      <c r="B2829"/>
    </row>
    <row r="2830" spans="1:2" x14ac:dyDescent="0.2">
      <c r="A2830"/>
      <c r="B2830"/>
    </row>
    <row r="2831" spans="1:2" x14ac:dyDescent="0.2">
      <c r="A2831"/>
      <c r="B2831"/>
    </row>
    <row r="2832" spans="1:2" x14ac:dyDescent="0.2">
      <c r="A2832"/>
      <c r="B2832"/>
    </row>
    <row r="2833" spans="1:2" x14ac:dyDescent="0.2">
      <c r="A2833"/>
      <c r="B2833"/>
    </row>
    <row r="2834" spans="1:2" x14ac:dyDescent="0.2">
      <c r="A2834"/>
      <c r="B2834"/>
    </row>
    <row r="2835" spans="1:2" x14ac:dyDescent="0.2">
      <c r="A2835"/>
      <c r="B2835"/>
    </row>
    <row r="2836" spans="1:2" x14ac:dyDescent="0.2">
      <c r="A2836"/>
      <c r="B2836"/>
    </row>
    <row r="2837" spans="1:2" x14ac:dyDescent="0.2">
      <c r="A2837"/>
      <c r="B2837"/>
    </row>
    <row r="2838" spans="1:2" x14ac:dyDescent="0.2">
      <c r="A2838"/>
      <c r="B2838"/>
    </row>
    <row r="2839" spans="1:2" x14ac:dyDescent="0.2">
      <c r="A2839"/>
      <c r="B2839"/>
    </row>
    <row r="2840" spans="1:2" x14ac:dyDescent="0.2">
      <c r="A2840"/>
      <c r="B2840"/>
    </row>
    <row r="2841" spans="1:2" x14ac:dyDescent="0.2">
      <c r="A2841"/>
      <c r="B2841"/>
    </row>
    <row r="2842" spans="1:2" x14ac:dyDescent="0.2">
      <c r="A2842"/>
      <c r="B2842"/>
    </row>
    <row r="2843" spans="1:2" x14ac:dyDescent="0.2">
      <c r="A2843"/>
      <c r="B2843"/>
    </row>
    <row r="2844" spans="1:2" x14ac:dyDescent="0.2">
      <c r="A2844"/>
      <c r="B2844"/>
    </row>
    <row r="2845" spans="1:2" x14ac:dyDescent="0.2">
      <c r="A2845"/>
      <c r="B2845"/>
    </row>
    <row r="2846" spans="1:2" x14ac:dyDescent="0.2">
      <c r="A2846"/>
      <c r="B2846"/>
    </row>
    <row r="2847" spans="1:2" x14ac:dyDescent="0.2">
      <c r="A2847"/>
      <c r="B2847"/>
    </row>
    <row r="2848" spans="1:2" x14ac:dyDescent="0.2">
      <c r="A2848"/>
      <c r="B2848"/>
    </row>
    <row r="2849" spans="1:2" x14ac:dyDescent="0.2">
      <c r="A2849"/>
      <c r="B2849"/>
    </row>
    <row r="2850" spans="1:2" x14ac:dyDescent="0.2">
      <c r="A2850"/>
      <c r="B2850"/>
    </row>
    <row r="2851" spans="1:2" x14ac:dyDescent="0.2">
      <c r="A2851"/>
      <c r="B2851"/>
    </row>
    <row r="2852" spans="1:2" x14ac:dyDescent="0.2">
      <c r="A2852"/>
      <c r="B2852"/>
    </row>
    <row r="2853" spans="1:2" x14ac:dyDescent="0.2">
      <c r="A2853"/>
      <c r="B2853"/>
    </row>
    <row r="2854" spans="1:2" x14ac:dyDescent="0.2">
      <c r="A2854"/>
      <c r="B2854"/>
    </row>
    <row r="2855" spans="1:2" x14ac:dyDescent="0.2">
      <c r="A2855"/>
      <c r="B2855"/>
    </row>
    <row r="2856" spans="1:2" x14ac:dyDescent="0.2">
      <c r="A2856"/>
      <c r="B2856"/>
    </row>
    <row r="2857" spans="1:2" x14ac:dyDescent="0.2">
      <c r="A2857"/>
      <c r="B2857"/>
    </row>
    <row r="2858" spans="1:2" x14ac:dyDescent="0.2">
      <c r="A2858"/>
      <c r="B2858"/>
    </row>
    <row r="2859" spans="1:2" x14ac:dyDescent="0.2">
      <c r="A2859"/>
      <c r="B2859"/>
    </row>
    <row r="2860" spans="1:2" x14ac:dyDescent="0.2">
      <c r="A2860"/>
      <c r="B2860"/>
    </row>
    <row r="2861" spans="1:2" x14ac:dyDescent="0.2">
      <c r="A2861"/>
      <c r="B2861"/>
    </row>
    <row r="2862" spans="1:2" x14ac:dyDescent="0.2">
      <c r="A2862"/>
      <c r="B2862"/>
    </row>
    <row r="2863" spans="1:2" x14ac:dyDescent="0.2">
      <c r="A2863"/>
      <c r="B2863"/>
    </row>
    <row r="2864" spans="1:2" x14ac:dyDescent="0.2">
      <c r="A2864"/>
      <c r="B2864"/>
    </row>
    <row r="2865" spans="1:2" x14ac:dyDescent="0.2">
      <c r="A2865"/>
      <c r="B2865"/>
    </row>
    <row r="2866" spans="1:2" x14ac:dyDescent="0.2">
      <c r="A2866"/>
      <c r="B2866"/>
    </row>
    <row r="2867" spans="1:2" x14ac:dyDescent="0.2">
      <c r="A2867"/>
      <c r="B2867"/>
    </row>
    <row r="2868" spans="1:2" x14ac:dyDescent="0.2">
      <c r="A2868"/>
      <c r="B2868"/>
    </row>
    <row r="2869" spans="1:2" x14ac:dyDescent="0.2">
      <c r="A2869"/>
      <c r="B2869"/>
    </row>
    <row r="2870" spans="1:2" x14ac:dyDescent="0.2">
      <c r="A2870"/>
      <c r="B2870"/>
    </row>
    <row r="2871" spans="1:2" x14ac:dyDescent="0.2">
      <c r="A2871"/>
      <c r="B2871"/>
    </row>
    <row r="2872" spans="1:2" x14ac:dyDescent="0.2">
      <c r="A2872"/>
      <c r="B2872"/>
    </row>
    <row r="2873" spans="1:2" x14ac:dyDescent="0.2">
      <c r="A2873"/>
      <c r="B2873"/>
    </row>
    <row r="2874" spans="1:2" x14ac:dyDescent="0.2">
      <c r="A2874"/>
      <c r="B2874"/>
    </row>
    <row r="2875" spans="1:2" x14ac:dyDescent="0.2">
      <c r="A2875"/>
      <c r="B2875"/>
    </row>
    <row r="2876" spans="1:2" x14ac:dyDescent="0.2">
      <c r="A2876"/>
      <c r="B2876"/>
    </row>
    <row r="2877" spans="1:2" x14ac:dyDescent="0.2">
      <c r="A2877"/>
      <c r="B2877"/>
    </row>
    <row r="2878" spans="1:2" x14ac:dyDescent="0.2">
      <c r="A2878"/>
      <c r="B2878"/>
    </row>
    <row r="2879" spans="1:2" x14ac:dyDescent="0.2">
      <c r="A2879"/>
      <c r="B2879"/>
    </row>
    <row r="2880" spans="1:2" x14ac:dyDescent="0.2">
      <c r="A2880"/>
      <c r="B2880"/>
    </row>
    <row r="2881" spans="1:2" x14ac:dyDescent="0.2">
      <c r="A2881"/>
      <c r="B2881"/>
    </row>
    <row r="2882" spans="1:2" x14ac:dyDescent="0.2">
      <c r="A2882"/>
      <c r="B2882"/>
    </row>
    <row r="2883" spans="1:2" x14ac:dyDescent="0.2">
      <c r="A2883"/>
      <c r="B2883"/>
    </row>
    <row r="2884" spans="1:2" x14ac:dyDescent="0.2">
      <c r="A2884"/>
      <c r="B2884"/>
    </row>
    <row r="2885" spans="1:2" x14ac:dyDescent="0.2">
      <c r="A2885"/>
      <c r="B2885"/>
    </row>
    <row r="2886" spans="1:2" x14ac:dyDescent="0.2">
      <c r="A2886"/>
      <c r="B2886"/>
    </row>
    <row r="2887" spans="1:2" x14ac:dyDescent="0.2">
      <c r="A2887"/>
      <c r="B2887"/>
    </row>
    <row r="2888" spans="1:2" x14ac:dyDescent="0.2">
      <c r="A2888"/>
      <c r="B2888"/>
    </row>
    <row r="2889" spans="1:2" x14ac:dyDescent="0.2">
      <c r="A2889"/>
      <c r="B2889"/>
    </row>
    <row r="2890" spans="1:2" x14ac:dyDescent="0.2">
      <c r="A2890"/>
      <c r="B2890"/>
    </row>
    <row r="2891" spans="1:2" x14ac:dyDescent="0.2">
      <c r="A2891"/>
      <c r="B2891"/>
    </row>
    <row r="2892" spans="1:2" x14ac:dyDescent="0.2">
      <c r="A2892"/>
      <c r="B2892"/>
    </row>
    <row r="2893" spans="1:2" x14ac:dyDescent="0.2">
      <c r="A2893"/>
      <c r="B2893"/>
    </row>
    <row r="2894" spans="1:2" x14ac:dyDescent="0.2">
      <c r="A2894"/>
      <c r="B2894"/>
    </row>
    <row r="2895" spans="1:2" x14ac:dyDescent="0.2">
      <c r="A2895"/>
      <c r="B2895"/>
    </row>
    <row r="2896" spans="1:2" x14ac:dyDescent="0.2">
      <c r="A2896"/>
      <c r="B2896"/>
    </row>
    <row r="2897" spans="1:2" x14ac:dyDescent="0.2">
      <c r="A2897"/>
      <c r="B2897"/>
    </row>
    <row r="2898" spans="1:2" x14ac:dyDescent="0.2">
      <c r="A2898"/>
      <c r="B2898"/>
    </row>
    <row r="2899" spans="1:2" x14ac:dyDescent="0.2">
      <c r="A2899"/>
      <c r="B2899"/>
    </row>
    <row r="2900" spans="1:2" x14ac:dyDescent="0.2">
      <c r="A2900"/>
      <c r="B2900"/>
    </row>
    <row r="2901" spans="1:2" x14ac:dyDescent="0.2">
      <c r="A2901"/>
      <c r="B2901"/>
    </row>
    <row r="2902" spans="1:2" x14ac:dyDescent="0.2">
      <c r="A2902"/>
      <c r="B2902"/>
    </row>
    <row r="2903" spans="1:2" x14ac:dyDescent="0.2">
      <c r="A2903"/>
      <c r="B2903"/>
    </row>
    <row r="2904" spans="1:2" x14ac:dyDescent="0.2">
      <c r="A2904"/>
      <c r="B2904"/>
    </row>
    <row r="2905" spans="1:2" x14ac:dyDescent="0.2">
      <c r="A2905"/>
      <c r="B2905"/>
    </row>
    <row r="2906" spans="1:2" x14ac:dyDescent="0.2">
      <c r="A2906"/>
      <c r="B2906"/>
    </row>
    <row r="2907" spans="1:2" x14ac:dyDescent="0.2">
      <c r="A2907"/>
      <c r="B2907"/>
    </row>
    <row r="2908" spans="1:2" x14ac:dyDescent="0.2">
      <c r="A2908"/>
      <c r="B2908"/>
    </row>
    <row r="2909" spans="1:2" x14ac:dyDescent="0.2">
      <c r="A2909"/>
      <c r="B2909"/>
    </row>
    <row r="2910" spans="1:2" x14ac:dyDescent="0.2">
      <c r="A2910"/>
      <c r="B2910"/>
    </row>
    <row r="2911" spans="1:2" x14ac:dyDescent="0.2">
      <c r="A2911"/>
      <c r="B2911"/>
    </row>
    <row r="2912" spans="1:2" x14ac:dyDescent="0.2">
      <c r="A2912"/>
      <c r="B2912"/>
    </row>
    <row r="2913" spans="1:2" x14ac:dyDescent="0.2">
      <c r="A2913"/>
      <c r="B2913"/>
    </row>
    <row r="2914" spans="1:2" x14ac:dyDescent="0.2">
      <c r="A2914"/>
      <c r="B2914"/>
    </row>
    <row r="2915" spans="1:2" x14ac:dyDescent="0.2">
      <c r="A2915"/>
      <c r="B2915"/>
    </row>
    <row r="2916" spans="1:2" x14ac:dyDescent="0.2">
      <c r="A2916"/>
      <c r="B2916"/>
    </row>
    <row r="2917" spans="1:2" x14ac:dyDescent="0.2">
      <c r="A2917"/>
      <c r="B2917"/>
    </row>
    <row r="2918" spans="1:2" x14ac:dyDescent="0.2">
      <c r="A2918"/>
      <c r="B2918"/>
    </row>
    <row r="2919" spans="1:2" x14ac:dyDescent="0.2">
      <c r="A2919"/>
      <c r="B2919"/>
    </row>
    <row r="2920" spans="1:2" x14ac:dyDescent="0.2">
      <c r="A2920"/>
      <c r="B2920"/>
    </row>
    <row r="2921" spans="1:2" x14ac:dyDescent="0.2">
      <c r="A2921"/>
      <c r="B2921"/>
    </row>
    <row r="2922" spans="1:2" x14ac:dyDescent="0.2">
      <c r="A2922"/>
      <c r="B2922"/>
    </row>
    <row r="2923" spans="1:2" x14ac:dyDescent="0.2">
      <c r="A2923"/>
      <c r="B2923"/>
    </row>
    <row r="2924" spans="1:2" x14ac:dyDescent="0.2">
      <c r="A2924"/>
      <c r="B2924"/>
    </row>
    <row r="2925" spans="1:2" x14ac:dyDescent="0.2">
      <c r="A2925"/>
      <c r="B2925"/>
    </row>
    <row r="2926" spans="1:2" x14ac:dyDescent="0.2">
      <c r="A2926"/>
      <c r="B2926"/>
    </row>
    <row r="2927" spans="1:2" x14ac:dyDescent="0.2">
      <c r="A2927"/>
      <c r="B2927"/>
    </row>
    <row r="2928" spans="1:2" x14ac:dyDescent="0.2">
      <c r="A2928"/>
      <c r="B2928"/>
    </row>
    <row r="2929" spans="1:2" x14ac:dyDescent="0.2">
      <c r="A2929"/>
      <c r="B2929"/>
    </row>
    <row r="2930" spans="1:2" x14ac:dyDescent="0.2">
      <c r="A2930"/>
      <c r="B2930"/>
    </row>
    <row r="2931" spans="1:2" x14ac:dyDescent="0.2">
      <c r="A2931"/>
      <c r="B2931"/>
    </row>
    <row r="2932" spans="1:2" x14ac:dyDescent="0.2">
      <c r="A2932"/>
      <c r="B2932"/>
    </row>
    <row r="2933" spans="1:2" x14ac:dyDescent="0.2">
      <c r="A2933"/>
      <c r="B2933"/>
    </row>
    <row r="2934" spans="1:2" x14ac:dyDescent="0.2">
      <c r="A2934"/>
      <c r="B2934"/>
    </row>
    <row r="2935" spans="1:2" x14ac:dyDescent="0.2">
      <c r="A2935"/>
      <c r="B2935"/>
    </row>
    <row r="2936" spans="1:2" x14ac:dyDescent="0.2">
      <c r="A2936"/>
      <c r="B2936"/>
    </row>
    <row r="2937" spans="1:2" x14ac:dyDescent="0.2">
      <c r="A2937"/>
      <c r="B2937"/>
    </row>
    <row r="2938" spans="1:2" x14ac:dyDescent="0.2">
      <c r="A2938"/>
      <c r="B2938"/>
    </row>
    <row r="2939" spans="1:2" x14ac:dyDescent="0.2">
      <c r="A2939"/>
      <c r="B2939"/>
    </row>
    <row r="2940" spans="1:2" x14ac:dyDescent="0.2">
      <c r="A2940"/>
      <c r="B2940"/>
    </row>
    <row r="2941" spans="1:2" x14ac:dyDescent="0.2">
      <c r="A2941"/>
      <c r="B2941"/>
    </row>
    <row r="2942" spans="1:2" x14ac:dyDescent="0.2">
      <c r="A2942"/>
      <c r="B2942"/>
    </row>
    <row r="2943" spans="1:2" x14ac:dyDescent="0.2">
      <c r="A2943"/>
      <c r="B2943"/>
    </row>
    <row r="2944" spans="1:2" x14ac:dyDescent="0.2">
      <c r="A2944"/>
      <c r="B2944"/>
    </row>
    <row r="2945" spans="1:2" x14ac:dyDescent="0.2">
      <c r="A2945"/>
      <c r="B2945"/>
    </row>
    <row r="2946" spans="1:2" x14ac:dyDescent="0.2">
      <c r="A2946"/>
      <c r="B2946"/>
    </row>
    <row r="2947" spans="1:2" x14ac:dyDescent="0.2">
      <c r="A2947"/>
      <c r="B2947"/>
    </row>
    <row r="2948" spans="1:2" x14ac:dyDescent="0.2">
      <c r="A2948"/>
      <c r="B2948"/>
    </row>
    <row r="2949" spans="1:2" x14ac:dyDescent="0.2">
      <c r="A2949"/>
      <c r="B2949"/>
    </row>
    <row r="2950" spans="1:2" x14ac:dyDescent="0.2">
      <c r="A2950"/>
      <c r="B2950"/>
    </row>
    <row r="2951" spans="1:2" x14ac:dyDescent="0.2">
      <c r="A2951"/>
      <c r="B2951"/>
    </row>
    <row r="2952" spans="1:2" x14ac:dyDescent="0.2">
      <c r="A2952"/>
      <c r="B2952"/>
    </row>
    <row r="2953" spans="1:2" x14ac:dyDescent="0.2">
      <c r="A2953"/>
      <c r="B2953"/>
    </row>
    <row r="2954" spans="1:2" x14ac:dyDescent="0.2">
      <c r="A2954"/>
      <c r="B2954"/>
    </row>
    <row r="2955" spans="1:2" x14ac:dyDescent="0.2">
      <c r="A2955"/>
      <c r="B2955"/>
    </row>
    <row r="2956" spans="1:2" x14ac:dyDescent="0.2">
      <c r="A2956"/>
      <c r="B2956"/>
    </row>
    <row r="2957" spans="1:2" x14ac:dyDescent="0.2">
      <c r="A2957"/>
      <c r="B2957"/>
    </row>
    <row r="2958" spans="1:2" x14ac:dyDescent="0.2">
      <c r="A2958"/>
      <c r="B2958"/>
    </row>
    <row r="2959" spans="1:2" x14ac:dyDescent="0.2">
      <c r="A2959"/>
      <c r="B2959"/>
    </row>
    <row r="2960" spans="1:2" x14ac:dyDescent="0.2">
      <c r="A2960"/>
      <c r="B2960"/>
    </row>
    <row r="2961" spans="1:2" x14ac:dyDescent="0.2">
      <c r="A2961"/>
      <c r="B2961"/>
    </row>
    <row r="2962" spans="1:2" x14ac:dyDescent="0.2">
      <c r="A2962"/>
      <c r="B2962"/>
    </row>
    <row r="2963" spans="1:2" x14ac:dyDescent="0.2">
      <c r="A2963"/>
      <c r="B2963"/>
    </row>
    <row r="2964" spans="1:2" x14ac:dyDescent="0.2">
      <c r="A2964"/>
      <c r="B2964"/>
    </row>
    <row r="2965" spans="1:2" x14ac:dyDescent="0.2">
      <c r="A2965"/>
      <c r="B2965"/>
    </row>
    <row r="2966" spans="1:2" x14ac:dyDescent="0.2">
      <c r="A2966"/>
      <c r="B2966"/>
    </row>
    <row r="2967" spans="1:2" x14ac:dyDescent="0.2">
      <c r="A2967"/>
      <c r="B2967"/>
    </row>
    <row r="2968" spans="1:2" x14ac:dyDescent="0.2">
      <c r="A2968"/>
      <c r="B2968"/>
    </row>
    <row r="2969" spans="1:2" x14ac:dyDescent="0.2">
      <c r="A2969"/>
      <c r="B2969"/>
    </row>
    <row r="2970" spans="1:2" x14ac:dyDescent="0.2">
      <c r="A2970"/>
      <c r="B2970"/>
    </row>
    <row r="2971" spans="1:2" x14ac:dyDescent="0.2">
      <c r="A2971"/>
      <c r="B2971"/>
    </row>
    <row r="2972" spans="1:2" x14ac:dyDescent="0.2">
      <c r="A2972"/>
      <c r="B2972"/>
    </row>
    <row r="2973" spans="1:2" x14ac:dyDescent="0.2">
      <c r="A2973"/>
      <c r="B2973"/>
    </row>
    <row r="2974" spans="1:2" x14ac:dyDescent="0.2">
      <c r="A2974"/>
      <c r="B2974"/>
    </row>
    <row r="2975" spans="1:2" x14ac:dyDescent="0.2">
      <c r="A2975"/>
      <c r="B2975"/>
    </row>
    <row r="2976" spans="1:2" x14ac:dyDescent="0.2">
      <c r="A2976"/>
      <c r="B2976"/>
    </row>
    <row r="2977" spans="1:2" x14ac:dyDescent="0.2">
      <c r="A2977"/>
      <c r="B2977"/>
    </row>
    <row r="2978" spans="1:2" x14ac:dyDescent="0.2">
      <c r="A2978"/>
      <c r="B2978"/>
    </row>
    <row r="2979" spans="1:2" x14ac:dyDescent="0.2">
      <c r="A2979"/>
      <c r="B2979"/>
    </row>
    <row r="2980" spans="1:2" x14ac:dyDescent="0.2">
      <c r="A2980"/>
      <c r="B2980"/>
    </row>
    <row r="2981" spans="1:2" x14ac:dyDescent="0.2">
      <c r="A2981"/>
      <c r="B2981"/>
    </row>
    <row r="2982" spans="1:2" x14ac:dyDescent="0.2">
      <c r="A2982"/>
      <c r="B2982"/>
    </row>
    <row r="2983" spans="1:2" x14ac:dyDescent="0.2">
      <c r="A2983"/>
      <c r="B2983"/>
    </row>
    <row r="2984" spans="1:2" x14ac:dyDescent="0.2">
      <c r="A2984"/>
      <c r="B2984"/>
    </row>
    <row r="2985" spans="1:2" x14ac:dyDescent="0.2">
      <c r="A2985"/>
      <c r="B2985"/>
    </row>
    <row r="2986" spans="1:2" x14ac:dyDescent="0.2">
      <c r="A2986"/>
      <c r="B2986"/>
    </row>
    <row r="2987" spans="1:2" x14ac:dyDescent="0.2">
      <c r="A2987"/>
      <c r="B2987"/>
    </row>
    <row r="2988" spans="1:2" x14ac:dyDescent="0.2">
      <c r="A2988"/>
      <c r="B2988"/>
    </row>
    <row r="2989" spans="1:2" x14ac:dyDescent="0.2">
      <c r="A2989"/>
      <c r="B2989"/>
    </row>
    <row r="2990" spans="1:2" x14ac:dyDescent="0.2">
      <c r="A2990"/>
      <c r="B2990"/>
    </row>
    <row r="2991" spans="1:2" x14ac:dyDescent="0.2">
      <c r="A2991"/>
      <c r="B2991"/>
    </row>
    <row r="2992" spans="1:2" x14ac:dyDescent="0.2">
      <c r="A2992"/>
      <c r="B2992"/>
    </row>
    <row r="2993" spans="1:2" x14ac:dyDescent="0.2">
      <c r="A2993"/>
      <c r="B2993"/>
    </row>
    <row r="2994" spans="1:2" x14ac:dyDescent="0.2">
      <c r="A2994"/>
      <c r="B2994"/>
    </row>
    <row r="2995" spans="1:2" x14ac:dyDescent="0.2">
      <c r="A2995"/>
      <c r="B2995"/>
    </row>
    <row r="2996" spans="1:2" x14ac:dyDescent="0.2">
      <c r="A2996"/>
      <c r="B2996"/>
    </row>
    <row r="2997" spans="1:2" x14ac:dyDescent="0.2">
      <c r="A2997"/>
      <c r="B2997"/>
    </row>
    <row r="2998" spans="1:2" x14ac:dyDescent="0.2">
      <c r="A2998"/>
      <c r="B2998"/>
    </row>
    <row r="2999" spans="1:2" x14ac:dyDescent="0.2">
      <c r="A2999"/>
      <c r="B2999"/>
    </row>
    <row r="3000" spans="1:2" x14ac:dyDescent="0.2">
      <c r="A3000"/>
      <c r="B3000"/>
    </row>
    <row r="3001" spans="1:2" x14ac:dyDescent="0.2">
      <c r="A3001"/>
      <c r="B3001"/>
    </row>
    <row r="3002" spans="1:2" x14ac:dyDescent="0.2">
      <c r="A3002"/>
      <c r="B3002"/>
    </row>
    <row r="3003" spans="1:2" x14ac:dyDescent="0.2">
      <c r="A3003"/>
      <c r="B3003"/>
    </row>
    <row r="3004" spans="1:2" x14ac:dyDescent="0.2">
      <c r="A3004"/>
      <c r="B3004"/>
    </row>
    <row r="3005" spans="1:2" x14ac:dyDescent="0.2">
      <c r="A3005"/>
      <c r="B3005"/>
    </row>
    <row r="3006" spans="1:2" x14ac:dyDescent="0.2">
      <c r="A3006"/>
      <c r="B3006"/>
    </row>
    <row r="3007" spans="1:2" x14ac:dyDescent="0.2">
      <c r="A3007"/>
      <c r="B3007"/>
    </row>
    <row r="3008" spans="1:2" x14ac:dyDescent="0.2">
      <c r="A3008"/>
      <c r="B3008"/>
    </row>
    <row r="3009" spans="1:2" x14ac:dyDescent="0.2">
      <c r="A3009"/>
      <c r="B3009"/>
    </row>
    <row r="3010" spans="1:2" x14ac:dyDescent="0.2">
      <c r="A3010"/>
      <c r="B3010"/>
    </row>
    <row r="3011" spans="1:2" x14ac:dyDescent="0.2">
      <c r="A3011"/>
      <c r="B3011"/>
    </row>
    <row r="3012" spans="1:2" x14ac:dyDescent="0.2">
      <c r="A3012"/>
      <c r="B3012"/>
    </row>
    <row r="3013" spans="1:2" x14ac:dyDescent="0.2">
      <c r="A3013"/>
      <c r="B3013"/>
    </row>
    <row r="3014" spans="1:2" x14ac:dyDescent="0.2">
      <c r="A3014"/>
      <c r="B3014"/>
    </row>
    <row r="3015" spans="1:2" x14ac:dyDescent="0.2">
      <c r="A3015"/>
      <c r="B3015"/>
    </row>
    <row r="3016" spans="1:2" x14ac:dyDescent="0.2">
      <c r="A3016"/>
      <c r="B3016"/>
    </row>
    <row r="3017" spans="1:2" x14ac:dyDescent="0.2">
      <c r="A3017"/>
      <c r="B3017"/>
    </row>
    <row r="3018" spans="1:2" x14ac:dyDescent="0.2">
      <c r="A3018"/>
      <c r="B3018"/>
    </row>
    <row r="3019" spans="1:2" x14ac:dyDescent="0.2">
      <c r="A3019"/>
      <c r="B3019"/>
    </row>
    <row r="3020" spans="1:2" x14ac:dyDescent="0.2">
      <c r="A3020"/>
      <c r="B3020"/>
    </row>
    <row r="3021" spans="1:2" x14ac:dyDescent="0.2">
      <c r="A3021"/>
      <c r="B3021"/>
    </row>
    <row r="3022" spans="1:2" x14ac:dyDescent="0.2">
      <c r="A3022"/>
      <c r="B3022"/>
    </row>
    <row r="3023" spans="1:2" x14ac:dyDescent="0.2">
      <c r="A3023"/>
      <c r="B3023"/>
    </row>
    <row r="3024" spans="1:2" x14ac:dyDescent="0.2">
      <c r="A3024"/>
      <c r="B3024"/>
    </row>
    <row r="3025" spans="1:2" x14ac:dyDescent="0.2">
      <c r="A3025"/>
      <c r="B3025"/>
    </row>
    <row r="3026" spans="1:2" x14ac:dyDescent="0.2">
      <c r="A3026"/>
      <c r="B3026"/>
    </row>
    <row r="3027" spans="1:2" x14ac:dyDescent="0.2">
      <c r="A3027"/>
      <c r="B3027"/>
    </row>
    <row r="3028" spans="1:2" x14ac:dyDescent="0.2">
      <c r="A3028"/>
      <c r="B3028"/>
    </row>
    <row r="3029" spans="1:2" x14ac:dyDescent="0.2">
      <c r="A3029"/>
      <c r="B3029"/>
    </row>
    <row r="3030" spans="1:2" x14ac:dyDescent="0.2">
      <c r="A3030"/>
      <c r="B3030"/>
    </row>
    <row r="3031" spans="1:2" x14ac:dyDescent="0.2">
      <c r="A3031"/>
      <c r="B3031"/>
    </row>
    <row r="3032" spans="1:2" x14ac:dyDescent="0.2">
      <c r="A3032"/>
      <c r="B3032"/>
    </row>
    <row r="3033" spans="1:2" x14ac:dyDescent="0.2">
      <c r="A3033"/>
      <c r="B3033"/>
    </row>
    <row r="3034" spans="1:2" x14ac:dyDescent="0.2">
      <c r="A3034"/>
      <c r="B3034"/>
    </row>
    <row r="3035" spans="1:2" x14ac:dyDescent="0.2">
      <c r="A3035"/>
      <c r="B3035"/>
    </row>
    <row r="3036" spans="1:2" x14ac:dyDescent="0.2">
      <c r="A3036"/>
      <c r="B3036"/>
    </row>
    <row r="3037" spans="1:2" x14ac:dyDescent="0.2">
      <c r="A3037"/>
      <c r="B3037"/>
    </row>
    <row r="3038" spans="1:2" x14ac:dyDescent="0.2">
      <c r="A3038"/>
      <c r="B3038"/>
    </row>
    <row r="3039" spans="1:2" x14ac:dyDescent="0.2">
      <c r="A3039"/>
      <c r="B3039"/>
    </row>
    <row r="3040" spans="1:2" x14ac:dyDescent="0.2">
      <c r="A3040"/>
      <c r="B3040"/>
    </row>
    <row r="3041" spans="1:2" x14ac:dyDescent="0.2">
      <c r="A3041"/>
      <c r="B3041"/>
    </row>
    <row r="3042" spans="1:2" x14ac:dyDescent="0.2">
      <c r="A3042"/>
      <c r="B3042"/>
    </row>
    <row r="3043" spans="1:2" x14ac:dyDescent="0.2">
      <c r="A3043"/>
      <c r="B3043"/>
    </row>
    <row r="3044" spans="1:2" x14ac:dyDescent="0.2">
      <c r="A3044"/>
      <c r="B3044"/>
    </row>
    <row r="3045" spans="1:2" x14ac:dyDescent="0.2">
      <c r="A3045"/>
      <c r="B3045"/>
    </row>
    <row r="3046" spans="1:2" x14ac:dyDescent="0.2">
      <c r="A3046"/>
      <c r="B3046"/>
    </row>
    <row r="3047" spans="1:2" x14ac:dyDescent="0.2">
      <c r="A3047"/>
      <c r="B3047"/>
    </row>
    <row r="3048" spans="1:2" x14ac:dyDescent="0.2">
      <c r="A3048"/>
      <c r="B3048"/>
    </row>
    <row r="3049" spans="1:2" x14ac:dyDescent="0.2">
      <c r="A3049"/>
      <c r="B3049"/>
    </row>
    <row r="3050" spans="1:2" x14ac:dyDescent="0.2">
      <c r="A3050"/>
      <c r="B3050"/>
    </row>
    <row r="3051" spans="1:2" x14ac:dyDescent="0.2">
      <c r="A3051"/>
      <c r="B3051"/>
    </row>
    <row r="3052" spans="1:2" x14ac:dyDescent="0.2">
      <c r="A3052"/>
      <c r="B3052"/>
    </row>
    <row r="3053" spans="1:2" x14ac:dyDescent="0.2">
      <c r="A3053"/>
      <c r="B3053"/>
    </row>
    <row r="3054" spans="1:2" x14ac:dyDescent="0.2">
      <c r="A3054"/>
      <c r="B3054"/>
    </row>
    <row r="3055" spans="1:2" x14ac:dyDescent="0.2">
      <c r="A3055"/>
      <c r="B3055"/>
    </row>
    <row r="3056" spans="1:2" x14ac:dyDescent="0.2">
      <c r="A3056"/>
      <c r="B3056"/>
    </row>
    <row r="3057" spans="1:2" x14ac:dyDescent="0.2">
      <c r="A3057"/>
      <c r="B3057"/>
    </row>
    <row r="3058" spans="1:2" x14ac:dyDescent="0.2">
      <c r="A3058"/>
      <c r="B3058"/>
    </row>
    <row r="3059" spans="1:2" x14ac:dyDescent="0.2">
      <c r="A3059"/>
      <c r="B3059"/>
    </row>
    <row r="3060" spans="1:2" x14ac:dyDescent="0.2">
      <c r="A3060"/>
      <c r="B3060"/>
    </row>
    <row r="3061" spans="1:2" x14ac:dyDescent="0.2">
      <c r="A3061"/>
      <c r="B3061"/>
    </row>
    <row r="3062" spans="1:2" x14ac:dyDescent="0.2">
      <c r="A3062"/>
      <c r="B3062"/>
    </row>
    <row r="3063" spans="1:2" x14ac:dyDescent="0.2">
      <c r="A3063"/>
      <c r="B3063"/>
    </row>
    <row r="3064" spans="1:2" x14ac:dyDescent="0.2">
      <c r="A3064"/>
      <c r="B3064"/>
    </row>
    <row r="3065" spans="1:2" x14ac:dyDescent="0.2">
      <c r="A3065"/>
      <c r="B3065"/>
    </row>
    <row r="3066" spans="1:2" x14ac:dyDescent="0.2">
      <c r="A3066"/>
      <c r="B3066"/>
    </row>
    <row r="3067" spans="1:2" x14ac:dyDescent="0.2">
      <c r="A3067"/>
      <c r="B3067"/>
    </row>
    <row r="3068" spans="1:2" x14ac:dyDescent="0.2">
      <c r="A3068"/>
      <c r="B3068"/>
    </row>
    <row r="3069" spans="1:2" x14ac:dyDescent="0.2">
      <c r="A3069"/>
      <c r="B3069"/>
    </row>
    <row r="3070" spans="1:2" x14ac:dyDescent="0.2">
      <c r="A3070"/>
      <c r="B3070"/>
    </row>
    <row r="3071" spans="1:2" x14ac:dyDescent="0.2">
      <c r="A3071"/>
      <c r="B3071"/>
    </row>
    <row r="3072" spans="1:2" x14ac:dyDescent="0.2">
      <c r="A3072"/>
      <c r="B3072"/>
    </row>
    <row r="3073" spans="1:2" x14ac:dyDescent="0.2">
      <c r="A3073"/>
      <c r="B3073"/>
    </row>
    <row r="3074" spans="1:2" x14ac:dyDescent="0.2">
      <c r="A3074"/>
      <c r="B3074"/>
    </row>
    <row r="3075" spans="1:2" x14ac:dyDescent="0.2">
      <c r="A3075"/>
      <c r="B3075"/>
    </row>
    <row r="3076" spans="1:2" x14ac:dyDescent="0.2">
      <c r="A3076"/>
      <c r="B3076"/>
    </row>
    <row r="3077" spans="1:2" x14ac:dyDescent="0.2">
      <c r="A3077"/>
      <c r="B3077"/>
    </row>
    <row r="3078" spans="1:2" x14ac:dyDescent="0.2">
      <c r="A3078"/>
      <c r="B3078"/>
    </row>
    <row r="3079" spans="1:2" x14ac:dyDescent="0.2">
      <c r="A3079"/>
      <c r="B3079"/>
    </row>
    <row r="3080" spans="1:2" x14ac:dyDescent="0.2">
      <c r="A3080"/>
      <c r="B3080"/>
    </row>
    <row r="3081" spans="1:2" x14ac:dyDescent="0.2">
      <c r="A3081"/>
      <c r="B3081"/>
    </row>
    <row r="3082" spans="1:2" x14ac:dyDescent="0.2">
      <c r="A3082"/>
      <c r="B3082"/>
    </row>
    <row r="3083" spans="1:2" x14ac:dyDescent="0.2">
      <c r="A3083"/>
      <c r="B3083"/>
    </row>
    <row r="3084" spans="1:2" x14ac:dyDescent="0.2">
      <c r="A3084"/>
      <c r="B3084"/>
    </row>
    <row r="3085" spans="1:2" x14ac:dyDescent="0.2">
      <c r="A3085"/>
      <c r="B3085"/>
    </row>
    <row r="3086" spans="1:2" x14ac:dyDescent="0.2">
      <c r="A3086"/>
      <c r="B3086"/>
    </row>
    <row r="3087" spans="1:2" x14ac:dyDescent="0.2">
      <c r="A3087"/>
      <c r="B3087"/>
    </row>
    <row r="3088" spans="1:2" x14ac:dyDescent="0.2">
      <c r="A3088"/>
      <c r="B3088"/>
    </row>
    <row r="3089" spans="1:2" x14ac:dyDescent="0.2">
      <c r="A3089"/>
      <c r="B3089"/>
    </row>
    <row r="3090" spans="1:2" x14ac:dyDescent="0.2">
      <c r="A3090"/>
      <c r="B3090"/>
    </row>
    <row r="3091" spans="1:2" x14ac:dyDescent="0.2">
      <c r="A3091"/>
      <c r="B3091"/>
    </row>
    <row r="3092" spans="1:2" x14ac:dyDescent="0.2">
      <c r="A3092"/>
      <c r="B3092"/>
    </row>
    <row r="3093" spans="1:2" x14ac:dyDescent="0.2">
      <c r="A3093"/>
      <c r="B3093"/>
    </row>
    <row r="3094" spans="1:2" x14ac:dyDescent="0.2">
      <c r="A3094"/>
      <c r="B3094"/>
    </row>
    <row r="3095" spans="1:2" x14ac:dyDescent="0.2">
      <c r="A3095"/>
      <c r="B3095"/>
    </row>
    <row r="3096" spans="1:2" x14ac:dyDescent="0.2">
      <c r="A3096"/>
      <c r="B3096"/>
    </row>
    <row r="3097" spans="1:2" x14ac:dyDescent="0.2">
      <c r="A3097"/>
      <c r="B3097"/>
    </row>
    <row r="3098" spans="1:2" x14ac:dyDescent="0.2">
      <c r="A3098"/>
      <c r="B3098"/>
    </row>
    <row r="3099" spans="1:2" x14ac:dyDescent="0.2">
      <c r="A3099"/>
      <c r="B3099"/>
    </row>
    <row r="3100" spans="1:2" x14ac:dyDescent="0.2">
      <c r="A3100"/>
      <c r="B3100"/>
    </row>
    <row r="3101" spans="1:2" x14ac:dyDescent="0.2">
      <c r="A3101"/>
      <c r="B3101"/>
    </row>
    <row r="3102" spans="1:2" x14ac:dyDescent="0.2">
      <c r="A3102"/>
      <c r="B3102"/>
    </row>
    <row r="3103" spans="1:2" x14ac:dyDescent="0.2">
      <c r="A3103"/>
      <c r="B3103"/>
    </row>
    <row r="3104" spans="1:2" x14ac:dyDescent="0.2">
      <c r="A3104"/>
      <c r="B3104"/>
    </row>
    <row r="3105" spans="1:2" x14ac:dyDescent="0.2">
      <c r="A3105"/>
      <c r="B3105"/>
    </row>
    <row r="3106" spans="1:2" x14ac:dyDescent="0.2">
      <c r="A3106"/>
      <c r="B3106"/>
    </row>
    <row r="3107" spans="1:2" x14ac:dyDescent="0.2">
      <c r="A3107"/>
      <c r="B3107"/>
    </row>
    <row r="3108" spans="1:2" x14ac:dyDescent="0.2">
      <c r="A3108"/>
      <c r="B3108"/>
    </row>
    <row r="3109" spans="1:2" x14ac:dyDescent="0.2">
      <c r="A3109"/>
      <c r="B3109"/>
    </row>
    <row r="3110" spans="1:2" x14ac:dyDescent="0.2">
      <c r="A3110"/>
      <c r="B3110"/>
    </row>
    <row r="3111" spans="1:2" x14ac:dyDescent="0.2">
      <c r="A3111"/>
      <c r="B3111"/>
    </row>
    <row r="3112" spans="1:2" x14ac:dyDescent="0.2">
      <c r="A3112"/>
      <c r="B3112"/>
    </row>
    <row r="3113" spans="1:2" x14ac:dyDescent="0.2">
      <c r="A3113"/>
      <c r="B3113"/>
    </row>
    <row r="3114" spans="1:2" x14ac:dyDescent="0.2">
      <c r="A3114"/>
      <c r="B3114"/>
    </row>
    <row r="3115" spans="1:2" x14ac:dyDescent="0.2">
      <c r="A3115"/>
      <c r="B3115"/>
    </row>
    <row r="3116" spans="1:2" x14ac:dyDescent="0.2">
      <c r="A3116"/>
      <c r="B3116"/>
    </row>
    <row r="3117" spans="1:2" x14ac:dyDescent="0.2">
      <c r="A3117"/>
      <c r="B3117"/>
    </row>
    <row r="3118" spans="1:2" x14ac:dyDescent="0.2">
      <c r="A3118"/>
      <c r="B3118"/>
    </row>
    <row r="3119" spans="1:2" x14ac:dyDescent="0.2">
      <c r="A3119"/>
      <c r="B3119"/>
    </row>
    <row r="3120" spans="1:2" x14ac:dyDescent="0.2">
      <c r="A3120"/>
      <c r="B3120"/>
    </row>
    <row r="3121" spans="1:2" x14ac:dyDescent="0.2">
      <c r="A3121"/>
      <c r="B3121"/>
    </row>
    <row r="3122" spans="1:2" x14ac:dyDescent="0.2">
      <c r="A3122"/>
      <c r="B3122"/>
    </row>
    <row r="3123" spans="1:2" x14ac:dyDescent="0.2">
      <c r="A3123"/>
      <c r="B3123"/>
    </row>
    <row r="3124" spans="1:2" x14ac:dyDescent="0.2">
      <c r="A3124"/>
      <c r="B3124"/>
    </row>
    <row r="3125" spans="1:2" x14ac:dyDescent="0.2">
      <c r="A3125"/>
      <c r="B3125"/>
    </row>
    <row r="3126" spans="1:2" x14ac:dyDescent="0.2">
      <c r="A3126"/>
      <c r="B3126"/>
    </row>
    <row r="3127" spans="1:2" x14ac:dyDescent="0.2">
      <c r="A3127"/>
      <c r="B3127"/>
    </row>
    <row r="3128" spans="1:2" x14ac:dyDescent="0.2">
      <c r="A3128"/>
      <c r="B3128"/>
    </row>
    <row r="3129" spans="1:2" x14ac:dyDescent="0.2">
      <c r="A3129"/>
      <c r="B3129"/>
    </row>
    <row r="3130" spans="1:2" x14ac:dyDescent="0.2">
      <c r="A3130"/>
      <c r="B3130"/>
    </row>
    <row r="3131" spans="1:2" x14ac:dyDescent="0.2">
      <c r="A3131"/>
      <c r="B3131"/>
    </row>
    <row r="3132" spans="1:2" x14ac:dyDescent="0.2">
      <c r="A3132"/>
      <c r="B3132"/>
    </row>
    <row r="3133" spans="1:2" x14ac:dyDescent="0.2">
      <c r="A3133"/>
      <c r="B3133"/>
    </row>
    <row r="3134" spans="1:2" x14ac:dyDescent="0.2">
      <c r="A3134"/>
      <c r="B3134"/>
    </row>
    <row r="3135" spans="1:2" x14ac:dyDescent="0.2">
      <c r="A3135"/>
      <c r="B3135"/>
    </row>
    <row r="3136" spans="1:2" x14ac:dyDescent="0.2">
      <c r="A3136"/>
      <c r="B3136"/>
    </row>
    <row r="3137" spans="1:2" x14ac:dyDescent="0.2">
      <c r="A3137"/>
      <c r="B3137"/>
    </row>
    <row r="3138" spans="1:2" x14ac:dyDescent="0.2">
      <c r="A3138"/>
      <c r="B3138"/>
    </row>
    <row r="3139" spans="1:2" x14ac:dyDescent="0.2">
      <c r="A3139"/>
      <c r="B3139"/>
    </row>
    <row r="3140" spans="1:2" x14ac:dyDescent="0.2">
      <c r="A3140"/>
      <c r="B3140"/>
    </row>
    <row r="3141" spans="1:2" x14ac:dyDescent="0.2">
      <c r="A3141"/>
      <c r="B3141"/>
    </row>
    <row r="3142" spans="1:2" x14ac:dyDescent="0.2">
      <c r="A3142"/>
      <c r="B3142"/>
    </row>
    <row r="3143" spans="1:2" x14ac:dyDescent="0.2">
      <c r="A3143"/>
      <c r="B3143"/>
    </row>
    <row r="3144" spans="1:2" x14ac:dyDescent="0.2">
      <c r="A3144"/>
      <c r="B3144"/>
    </row>
    <row r="3145" spans="1:2" x14ac:dyDescent="0.2">
      <c r="A3145"/>
      <c r="B3145"/>
    </row>
    <row r="3146" spans="1:2" x14ac:dyDescent="0.2">
      <c r="A3146"/>
      <c r="B3146"/>
    </row>
    <row r="3147" spans="1:2" x14ac:dyDescent="0.2">
      <c r="A3147"/>
      <c r="B3147"/>
    </row>
    <row r="3148" spans="1:2" x14ac:dyDescent="0.2">
      <c r="A3148"/>
      <c r="B3148"/>
    </row>
    <row r="3149" spans="1:2" x14ac:dyDescent="0.2">
      <c r="A3149"/>
      <c r="B3149"/>
    </row>
    <row r="3150" spans="1:2" x14ac:dyDescent="0.2">
      <c r="A3150"/>
      <c r="B3150"/>
    </row>
    <row r="3151" spans="1:2" x14ac:dyDescent="0.2">
      <c r="A3151"/>
      <c r="B3151"/>
    </row>
    <row r="3152" spans="1:2" x14ac:dyDescent="0.2">
      <c r="A3152"/>
      <c r="B3152"/>
    </row>
    <row r="3153" spans="1:2" x14ac:dyDescent="0.2">
      <c r="A3153"/>
      <c r="B3153"/>
    </row>
    <row r="3154" spans="1:2" x14ac:dyDescent="0.2">
      <c r="A3154"/>
      <c r="B3154"/>
    </row>
    <row r="3155" spans="1:2" x14ac:dyDescent="0.2">
      <c r="A3155"/>
      <c r="B3155"/>
    </row>
    <row r="3156" spans="1:2" x14ac:dyDescent="0.2">
      <c r="A3156"/>
      <c r="B3156"/>
    </row>
    <row r="3157" spans="1:2" x14ac:dyDescent="0.2">
      <c r="A3157"/>
      <c r="B3157"/>
    </row>
    <row r="3158" spans="1:2" x14ac:dyDescent="0.2">
      <c r="A3158"/>
      <c r="B3158"/>
    </row>
    <row r="3159" spans="1:2" x14ac:dyDescent="0.2">
      <c r="A3159"/>
      <c r="B3159"/>
    </row>
    <row r="3160" spans="1:2" x14ac:dyDescent="0.2">
      <c r="A3160"/>
      <c r="B3160"/>
    </row>
    <row r="3161" spans="1:2" x14ac:dyDescent="0.2">
      <c r="A3161"/>
      <c r="B3161"/>
    </row>
    <row r="3162" spans="1:2" x14ac:dyDescent="0.2">
      <c r="A3162"/>
      <c r="B3162"/>
    </row>
    <row r="3163" spans="1:2" x14ac:dyDescent="0.2">
      <c r="A3163"/>
      <c r="B3163"/>
    </row>
    <row r="3164" spans="1:2" x14ac:dyDescent="0.2">
      <c r="A3164"/>
      <c r="B3164"/>
    </row>
    <row r="3165" spans="1:2" x14ac:dyDescent="0.2">
      <c r="A3165"/>
      <c r="B3165"/>
    </row>
    <row r="3166" spans="1:2" x14ac:dyDescent="0.2">
      <c r="A3166"/>
      <c r="B3166"/>
    </row>
    <row r="3167" spans="1:2" x14ac:dyDescent="0.2">
      <c r="A3167"/>
      <c r="B3167"/>
    </row>
    <row r="3168" spans="1:2" x14ac:dyDescent="0.2">
      <c r="A3168"/>
      <c r="B3168"/>
    </row>
    <row r="3169" spans="1:2" x14ac:dyDescent="0.2">
      <c r="A3169"/>
      <c r="B3169"/>
    </row>
    <row r="3170" spans="1:2" x14ac:dyDescent="0.2">
      <c r="A3170"/>
      <c r="B3170"/>
    </row>
    <row r="3171" spans="1:2" x14ac:dyDescent="0.2">
      <c r="A3171"/>
      <c r="B3171"/>
    </row>
    <row r="3172" spans="1:2" x14ac:dyDescent="0.2">
      <c r="A3172"/>
      <c r="B3172"/>
    </row>
    <row r="3173" spans="1:2" x14ac:dyDescent="0.2">
      <c r="A3173"/>
      <c r="B3173"/>
    </row>
    <row r="3174" spans="1:2" x14ac:dyDescent="0.2">
      <c r="A3174"/>
      <c r="B3174"/>
    </row>
    <row r="3175" spans="1:2" x14ac:dyDescent="0.2">
      <c r="A3175"/>
      <c r="B3175"/>
    </row>
    <row r="3176" spans="1:2" x14ac:dyDescent="0.2">
      <c r="A3176"/>
      <c r="B3176"/>
    </row>
    <row r="3177" spans="1:2" x14ac:dyDescent="0.2">
      <c r="A3177"/>
      <c r="B3177"/>
    </row>
    <row r="3178" spans="1:2" x14ac:dyDescent="0.2">
      <c r="A3178"/>
      <c r="B3178"/>
    </row>
    <row r="3179" spans="1:2" x14ac:dyDescent="0.2">
      <c r="A3179"/>
      <c r="B3179"/>
    </row>
    <row r="3180" spans="1:2" x14ac:dyDescent="0.2">
      <c r="A3180"/>
      <c r="B3180"/>
    </row>
    <row r="3181" spans="1:2" x14ac:dyDescent="0.2">
      <c r="A3181"/>
      <c r="B3181"/>
    </row>
    <row r="3182" spans="1:2" x14ac:dyDescent="0.2">
      <c r="A3182"/>
      <c r="B3182"/>
    </row>
    <row r="3183" spans="1:2" x14ac:dyDescent="0.2">
      <c r="A3183"/>
      <c r="B3183"/>
    </row>
    <row r="3184" spans="1:2" x14ac:dyDescent="0.2">
      <c r="A3184"/>
      <c r="B3184"/>
    </row>
    <row r="3185" spans="1:2" x14ac:dyDescent="0.2">
      <c r="A3185"/>
      <c r="B3185"/>
    </row>
    <row r="3186" spans="1:2" x14ac:dyDescent="0.2">
      <c r="A3186"/>
      <c r="B3186"/>
    </row>
    <row r="3187" spans="1:2" x14ac:dyDescent="0.2">
      <c r="A3187"/>
      <c r="B3187"/>
    </row>
    <row r="3188" spans="1:2" x14ac:dyDescent="0.2">
      <c r="A3188"/>
      <c r="B3188"/>
    </row>
    <row r="3189" spans="1:2" x14ac:dyDescent="0.2">
      <c r="A3189"/>
      <c r="B3189"/>
    </row>
    <row r="3190" spans="1:2" x14ac:dyDescent="0.2">
      <c r="A3190"/>
      <c r="B3190"/>
    </row>
    <row r="3191" spans="1:2" x14ac:dyDescent="0.2">
      <c r="A3191"/>
      <c r="B3191"/>
    </row>
    <row r="3192" spans="1:2" x14ac:dyDescent="0.2">
      <c r="A3192"/>
      <c r="B3192"/>
    </row>
    <row r="3193" spans="1:2" x14ac:dyDescent="0.2">
      <c r="A3193"/>
      <c r="B3193"/>
    </row>
    <row r="3194" spans="1:2" x14ac:dyDescent="0.2">
      <c r="A3194"/>
      <c r="B3194"/>
    </row>
    <row r="3195" spans="1:2" x14ac:dyDescent="0.2">
      <c r="A3195"/>
      <c r="B3195"/>
    </row>
    <row r="3196" spans="1:2" x14ac:dyDescent="0.2">
      <c r="A3196"/>
      <c r="B3196"/>
    </row>
    <row r="3197" spans="1:2" x14ac:dyDescent="0.2">
      <c r="A3197"/>
      <c r="B3197"/>
    </row>
    <row r="3198" spans="1:2" x14ac:dyDescent="0.2">
      <c r="A3198"/>
      <c r="B3198"/>
    </row>
    <row r="3199" spans="1:2" x14ac:dyDescent="0.2">
      <c r="A3199"/>
      <c r="B3199"/>
    </row>
    <row r="3200" spans="1:2" x14ac:dyDescent="0.2">
      <c r="A3200"/>
      <c r="B3200"/>
    </row>
    <row r="3201" spans="1:2" x14ac:dyDescent="0.2">
      <c r="A3201"/>
      <c r="B3201"/>
    </row>
    <row r="3202" spans="1:2" x14ac:dyDescent="0.2">
      <c r="A3202"/>
      <c r="B3202"/>
    </row>
    <row r="3203" spans="1:2" x14ac:dyDescent="0.2">
      <c r="A3203"/>
      <c r="B3203"/>
    </row>
    <row r="3204" spans="1:2" x14ac:dyDescent="0.2">
      <c r="A3204"/>
      <c r="B3204"/>
    </row>
    <row r="3205" spans="1:2" x14ac:dyDescent="0.2">
      <c r="A3205"/>
      <c r="B3205"/>
    </row>
    <row r="3206" spans="1:2" x14ac:dyDescent="0.2">
      <c r="A3206"/>
      <c r="B3206"/>
    </row>
    <row r="3207" spans="1:2" x14ac:dyDescent="0.2">
      <c r="A3207"/>
      <c r="B3207"/>
    </row>
    <row r="3208" spans="1:2" x14ac:dyDescent="0.2">
      <c r="A3208"/>
      <c r="B3208"/>
    </row>
    <row r="3209" spans="1:2" x14ac:dyDescent="0.2">
      <c r="A3209"/>
      <c r="B3209"/>
    </row>
    <row r="3210" spans="1:2" x14ac:dyDescent="0.2">
      <c r="A3210"/>
      <c r="B3210"/>
    </row>
    <row r="3211" spans="1:2" x14ac:dyDescent="0.2">
      <c r="A3211"/>
      <c r="B3211"/>
    </row>
    <row r="3212" spans="1:2" x14ac:dyDescent="0.2">
      <c r="A3212"/>
      <c r="B3212"/>
    </row>
    <row r="3213" spans="1:2" x14ac:dyDescent="0.2">
      <c r="A3213"/>
      <c r="B3213"/>
    </row>
    <row r="3214" spans="1:2" x14ac:dyDescent="0.2">
      <c r="A3214"/>
      <c r="B3214"/>
    </row>
    <row r="3215" spans="1:2" x14ac:dyDescent="0.2">
      <c r="A3215"/>
      <c r="B3215"/>
    </row>
    <row r="3216" spans="1:2" x14ac:dyDescent="0.2">
      <c r="A3216"/>
      <c r="B3216"/>
    </row>
    <row r="3217" spans="1:2" x14ac:dyDescent="0.2">
      <c r="A3217"/>
      <c r="B3217"/>
    </row>
    <row r="3218" spans="1:2" x14ac:dyDescent="0.2">
      <c r="A3218"/>
      <c r="B3218"/>
    </row>
    <row r="3219" spans="1:2" x14ac:dyDescent="0.2">
      <c r="A3219"/>
      <c r="B3219"/>
    </row>
    <row r="3220" spans="1:2" x14ac:dyDescent="0.2">
      <c r="A3220"/>
      <c r="B3220"/>
    </row>
    <row r="3221" spans="1:2" x14ac:dyDescent="0.2">
      <c r="A3221"/>
      <c r="B3221"/>
    </row>
    <row r="3222" spans="1:2" x14ac:dyDescent="0.2">
      <c r="A3222"/>
      <c r="B3222"/>
    </row>
    <row r="3223" spans="1:2" x14ac:dyDescent="0.2">
      <c r="A3223"/>
      <c r="B3223"/>
    </row>
    <row r="3224" spans="1:2" x14ac:dyDescent="0.2">
      <c r="A3224"/>
      <c r="B3224"/>
    </row>
    <row r="3225" spans="1:2" x14ac:dyDescent="0.2">
      <c r="A3225"/>
      <c r="B3225"/>
    </row>
    <row r="3226" spans="1:2" x14ac:dyDescent="0.2">
      <c r="A3226"/>
      <c r="B3226"/>
    </row>
    <row r="3227" spans="1:2" x14ac:dyDescent="0.2">
      <c r="A3227"/>
      <c r="B3227"/>
    </row>
    <row r="3228" spans="1:2" x14ac:dyDescent="0.2">
      <c r="A3228"/>
      <c r="B3228"/>
    </row>
    <row r="3229" spans="1:2" x14ac:dyDescent="0.2">
      <c r="A3229"/>
      <c r="B3229"/>
    </row>
    <row r="3230" spans="1:2" x14ac:dyDescent="0.2">
      <c r="A3230"/>
      <c r="B3230"/>
    </row>
    <row r="3231" spans="1:2" x14ac:dyDescent="0.2">
      <c r="A3231"/>
      <c r="B3231"/>
    </row>
    <row r="3232" spans="1:2" x14ac:dyDescent="0.2">
      <c r="A3232"/>
      <c r="B3232"/>
    </row>
    <row r="3233" spans="1:2" x14ac:dyDescent="0.2">
      <c r="A3233"/>
      <c r="B3233"/>
    </row>
    <row r="3234" spans="1:2" x14ac:dyDescent="0.2">
      <c r="A3234"/>
      <c r="B3234"/>
    </row>
    <row r="3235" spans="1:2" x14ac:dyDescent="0.2">
      <c r="A3235"/>
      <c r="B3235"/>
    </row>
    <row r="3236" spans="1:2" x14ac:dyDescent="0.2">
      <c r="A3236"/>
      <c r="B3236"/>
    </row>
    <row r="3237" spans="1:2" x14ac:dyDescent="0.2">
      <c r="A3237"/>
      <c r="B3237"/>
    </row>
    <row r="3238" spans="1:2" x14ac:dyDescent="0.2">
      <c r="A3238"/>
      <c r="B3238"/>
    </row>
    <row r="3239" spans="1:2" x14ac:dyDescent="0.2">
      <c r="A3239"/>
      <c r="B3239"/>
    </row>
    <row r="3240" spans="1:2" x14ac:dyDescent="0.2">
      <c r="A3240"/>
      <c r="B3240"/>
    </row>
    <row r="3241" spans="1:2" x14ac:dyDescent="0.2">
      <c r="A3241"/>
      <c r="B3241"/>
    </row>
    <row r="3242" spans="1:2" x14ac:dyDescent="0.2">
      <c r="A3242"/>
      <c r="B3242"/>
    </row>
    <row r="3243" spans="1:2" x14ac:dyDescent="0.2">
      <c r="A3243"/>
      <c r="B3243"/>
    </row>
    <row r="3244" spans="1:2" x14ac:dyDescent="0.2">
      <c r="A3244"/>
      <c r="B3244"/>
    </row>
    <row r="3245" spans="1:2" x14ac:dyDescent="0.2">
      <c r="A3245"/>
      <c r="B3245"/>
    </row>
    <row r="3246" spans="1:2" x14ac:dyDescent="0.2">
      <c r="A3246"/>
      <c r="B3246"/>
    </row>
    <row r="3247" spans="1:2" x14ac:dyDescent="0.2">
      <c r="A3247"/>
      <c r="B3247"/>
    </row>
    <row r="3248" spans="1:2" x14ac:dyDescent="0.2">
      <c r="A3248"/>
      <c r="B3248"/>
    </row>
    <row r="3249" spans="1:2" x14ac:dyDescent="0.2">
      <c r="A3249"/>
      <c r="B3249"/>
    </row>
    <row r="3250" spans="1:2" x14ac:dyDescent="0.2">
      <c r="A3250"/>
      <c r="B3250"/>
    </row>
    <row r="3251" spans="1:2" x14ac:dyDescent="0.2">
      <c r="A3251"/>
      <c r="B3251"/>
    </row>
    <row r="3252" spans="1:2" x14ac:dyDescent="0.2">
      <c r="A3252"/>
      <c r="B3252"/>
    </row>
    <row r="3253" spans="1:2" x14ac:dyDescent="0.2">
      <c r="A3253"/>
      <c r="B3253"/>
    </row>
    <row r="3254" spans="1:2" x14ac:dyDescent="0.2">
      <c r="A3254"/>
      <c r="B3254"/>
    </row>
    <row r="3255" spans="1:2" x14ac:dyDescent="0.2">
      <c r="A3255"/>
      <c r="B3255"/>
    </row>
    <row r="3256" spans="1:2" x14ac:dyDescent="0.2">
      <c r="A3256"/>
      <c r="B3256"/>
    </row>
    <row r="3257" spans="1:2" x14ac:dyDescent="0.2">
      <c r="A3257"/>
      <c r="B3257"/>
    </row>
    <row r="3258" spans="1:2" x14ac:dyDescent="0.2">
      <c r="A3258"/>
      <c r="B3258"/>
    </row>
    <row r="3259" spans="1:2" x14ac:dyDescent="0.2">
      <c r="A3259"/>
      <c r="B3259"/>
    </row>
    <row r="3260" spans="1:2" x14ac:dyDescent="0.2">
      <c r="A3260"/>
      <c r="B3260"/>
    </row>
    <row r="3261" spans="1:2" x14ac:dyDescent="0.2">
      <c r="A3261"/>
      <c r="B3261"/>
    </row>
    <row r="3262" spans="1:2" x14ac:dyDescent="0.2">
      <c r="A3262"/>
      <c r="B3262"/>
    </row>
    <row r="3263" spans="1:2" x14ac:dyDescent="0.2">
      <c r="A3263"/>
      <c r="B3263"/>
    </row>
    <row r="3264" spans="1:2" x14ac:dyDescent="0.2">
      <c r="A3264"/>
      <c r="B3264"/>
    </row>
    <row r="3265" spans="1:2" x14ac:dyDescent="0.2">
      <c r="A3265"/>
      <c r="B3265"/>
    </row>
    <row r="3266" spans="1:2" x14ac:dyDescent="0.2">
      <c r="A3266"/>
      <c r="B3266"/>
    </row>
    <row r="3267" spans="1:2" x14ac:dyDescent="0.2">
      <c r="A3267"/>
      <c r="B3267"/>
    </row>
    <row r="3268" spans="1:2" x14ac:dyDescent="0.2">
      <c r="A3268"/>
      <c r="B3268"/>
    </row>
    <row r="3269" spans="1:2" x14ac:dyDescent="0.2">
      <c r="A3269"/>
      <c r="B3269"/>
    </row>
    <row r="3270" spans="1:2" x14ac:dyDescent="0.2">
      <c r="A3270"/>
      <c r="B3270"/>
    </row>
    <row r="3271" spans="1:2" x14ac:dyDescent="0.2">
      <c r="A3271"/>
      <c r="B3271"/>
    </row>
    <row r="3272" spans="1:2" x14ac:dyDescent="0.2">
      <c r="A3272"/>
      <c r="B3272"/>
    </row>
    <row r="3273" spans="1:2" x14ac:dyDescent="0.2">
      <c r="A3273"/>
      <c r="B3273"/>
    </row>
    <row r="3274" spans="1:2" x14ac:dyDescent="0.2">
      <c r="A3274"/>
      <c r="B3274"/>
    </row>
    <row r="3275" spans="1:2" x14ac:dyDescent="0.2">
      <c r="A3275"/>
      <c r="B3275"/>
    </row>
    <row r="3276" spans="1:2" x14ac:dyDescent="0.2">
      <c r="A3276"/>
      <c r="B3276"/>
    </row>
    <row r="3277" spans="1:2" x14ac:dyDescent="0.2">
      <c r="A3277"/>
      <c r="B3277"/>
    </row>
    <row r="3278" spans="1:2" x14ac:dyDescent="0.2">
      <c r="A3278"/>
      <c r="B3278"/>
    </row>
    <row r="3279" spans="1:2" x14ac:dyDescent="0.2">
      <c r="A3279"/>
      <c r="B3279"/>
    </row>
    <row r="3280" spans="1:2" x14ac:dyDescent="0.2">
      <c r="A3280"/>
      <c r="B3280"/>
    </row>
    <row r="3281" spans="1:2" x14ac:dyDescent="0.2">
      <c r="A3281"/>
      <c r="B3281"/>
    </row>
    <row r="3282" spans="1:2" x14ac:dyDescent="0.2">
      <c r="A3282"/>
      <c r="B3282"/>
    </row>
    <row r="3283" spans="1:2" x14ac:dyDescent="0.2">
      <c r="A3283"/>
      <c r="B3283"/>
    </row>
    <row r="3284" spans="1:2" x14ac:dyDescent="0.2">
      <c r="A3284"/>
      <c r="B3284"/>
    </row>
    <row r="3285" spans="1:2" x14ac:dyDescent="0.2">
      <c r="A3285"/>
      <c r="B3285"/>
    </row>
    <row r="3286" spans="1:2" x14ac:dyDescent="0.2">
      <c r="A3286"/>
      <c r="B3286"/>
    </row>
    <row r="3287" spans="1:2" x14ac:dyDescent="0.2">
      <c r="A3287"/>
      <c r="B3287"/>
    </row>
    <row r="3288" spans="1:2" x14ac:dyDescent="0.2">
      <c r="A3288"/>
      <c r="B3288"/>
    </row>
    <row r="3289" spans="1:2" x14ac:dyDescent="0.2">
      <c r="A3289"/>
      <c r="B3289"/>
    </row>
    <row r="3290" spans="1:2" x14ac:dyDescent="0.2">
      <c r="A3290"/>
      <c r="B3290"/>
    </row>
    <row r="3291" spans="1:2" x14ac:dyDescent="0.2">
      <c r="A3291"/>
      <c r="B3291"/>
    </row>
    <row r="3292" spans="1:2" x14ac:dyDescent="0.2">
      <c r="A3292"/>
      <c r="B3292"/>
    </row>
    <row r="3293" spans="1:2" x14ac:dyDescent="0.2">
      <c r="A3293"/>
      <c r="B3293"/>
    </row>
    <row r="3294" spans="1:2" x14ac:dyDescent="0.2">
      <c r="A3294"/>
      <c r="B3294"/>
    </row>
    <row r="3295" spans="1:2" x14ac:dyDescent="0.2">
      <c r="A3295"/>
      <c r="B3295"/>
    </row>
    <row r="3296" spans="1:2" x14ac:dyDescent="0.2">
      <c r="A3296"/>
      <c r="B3296"/>
    </row>
    <row r="3297" spans="1:2" x14ac:dyDescent="0.2">
      <c r="A3297"/>
      <c r="B3297"/>
    </row>
    <row r="3298" spans="1:2" x14ac:dyDescent="0.2">
      <c r="A3298"/>
      <c r="B3298"/>
    </row>
    <row r="3299" spans="1:2" x14ac:dyDescent="0.2">
      <c r="A3299"/>
      <c r="B3299"/>
    </row>
    <row r="3300" spans="1:2" x14ac:dyDescent="0.2">
      <c r="A3300"/>
      <c r="B3300"/>
    </row>
    <row r="3301" spans="1:2" x14ac:dyDescent="0.2">
      <c r="A3301"/>
      <c r="B3301"/>
    </row>
    <row r="3302" spans="1:2" x14ac:dyDescent="0.2">
      <c r="A3302"/>
      <c r="B3302"/>
    </row>
    <row r="3303" spans="1:2" x14ac:dyDescent="0.2">
      <c r="A3303"/>
      <c r="B3303"/>
    </row>
    <row r="3304" spans="1:2" x14ac:dyDescent="0.2">
      <c r="A3304"/>
      <c r="B3304"/>
    </row>
    <row r="3305" spans="1:2" x14ac:dyDescent="0.2">
      <c r="A3305"/>
      <c r="B3305"/>
    </row>
    <row r="3306" spans="1:2" x14ac:dyDescent="0.2">
      <c r="A3306"/>
      <c r="B3306"/>
    </row>
    <row r="3307" spans="1:2" x14ac:dyDescent="0.2">
      <c r="A3307"/>
      <c r="B3307"/>
    </row>
    <row r="3308" spans="1:2" x14ac:dyDescent="0.2">
      <c r="A3308"/>
      <c r="B3308"/>
    </row>
    <row r="3309" spans="1:2" x14ac:dyDescent="0.2">
      <c r="A3309"/>
      <c r="B3309"/>
    </row>
    <row r="3310" spans="1:2" x14ac:dyDescent="0.2">
      <c r="A3310"/>
      <c r="B3310"/>
    </row>
    <row r="3311" spans="1:2" x14ac:dyDescent="0.2">
      <c r="A3311"/>
      <c r="B3311"/>
    </row>
    <row r="3312" spans="1:2" x14ac:dyDescent="0.2">
      <c r="A3312"/>
      <c r="B3312"/>
    </row>
    <row r="3313" spans="1:2" x14ac:dyDescent="0.2">
      <c r="A3313"/>
      <c r="B3313"/>
    </row>
    <row r="3314" spans="1:2" x14ac:dyDescent="0.2">
      <c r="A3314"/>
      <c r="B3314"/>
    </row>
    <row r="3315" spans="1:2" x14ac:dyDescent="0.2">
      <c r="A3315"/>
      <c r="B3315"/>
    </row>
    <row r="3316" spans="1:2" x14ac:dyDescent="0.2">
      <c r="A3316"/>
      <c r="B3316"/>
    </row>
    <row r="3317" spans="1:2" x14ac:dyDescent="0.2">
      <c r="A3317"/>
      <c r="B3317"/>
    </row>
    <row r="3318" spans="1:2" x14ac:dyDescent="0.2">
      <c r="A3318"/>
      <c r="B3318"/>
    </row>
    <row r="3319" spans="1:2" x14ac:dyDescent="0.2">
      <c r="A3319"/>
      <c r="B3319"/>
    </row>
    <row r="3320" spans="1:2" x14ac:dyDescent="0.2">
      <c r="A3320"/>
      <c r="B3320"/>
    </row>
    <row r="3321" spans="1:2" x14ac:dyDescent="0.2">
      <c r="A3321"/>
      <c r="B3321"/>
    </row>
    <row r="3322" spans="1:2" x14ac:dyDescent="0.2">
      <c r="A3322"/>
      <c r="B3322"/>
    </row>
    <row r="3323" spans="1:2" x14ac:dyDescent="0.2">
      <c r="A3323"/>
      <c r="B3323"/>
    </row>
    <row r="3324" spans="1:2" x14ac:dyDescent="0.2">
      <c r="A3324"/>
      <c r="B3324"/>
    </row>
    <row r="3325" spans="1:2" x14ac:dyDescent="0.2">
      <c r="A3325"/>
      <c r="B3325"/>
    </row>
    <row r="3326" spans="1:2" x14ac:dyDescent="0.2">
      <c r="A3326"/>
      <c r="B3326"/>
    </row>
    <row r="3327" spans="1:2" x14ac:dyDescent="0.2">
      <c r="A3327"/>
      <c r="B3327"/>
    </row>
    <row r="3328" spans="1:2" x14ac:dyDescent="0.2">
      <c r="A3328"/>
      <c r="B3328"/>
    </row>
    <row r="3329" spans="1:2" x14ac:dyDescent="0.2">
      <c r="A3329"/>
      <c r="B3329"/>
    </row>
    <row r="3330" spans="1:2" x14ac:dyDescent="0.2">
      <c r="A3330"/>
      <c r="B3330"/>
    </row>
    <row r="3331" spans="1:2" x14ac:dyDescent="0.2">
      <c r="A3331"/>
      <c r="B3331"/>
    </row>
    <row r="3332" spans="1:2" x14ac:dyDescent="0.2">
      <c r="A3332"/>
      <c r="B3332"/>
    </row>
    <row r="3333" spans="1:2" x14ac:dyDescent="0.2">
      <c r="A3333"/>
      <c r="B3333"/>
    </row>
    <row r="3334" spans="1:2" x14ac:dyDescent="0.2">
      <c r="A3334"/>
      <c r="B3334"/>
    </row>
    <row r="3335" spans="1:2" x14ac:dyDescent="0.2">
      <c r="A3335"/>
      <c r="B3335"/>
    </row>
    <row r="3336" spans="1:2" x14ac:dyDescent="0.2">
      <c r="A3336"/>
      <c r="B3336"/>
    </row>
    <row r="3337" spans="1:2" x14ac:dyDescent="0.2">
      <c r="A3337"/>
      <c r="B3337"/>
    </row>
    <row r="3338" spans="1:2" x14ac:dyDescent="0.2">
      <c r="A3338"/>
      <c r="B3338"/>
    </row>
    <row r="3339" spans="1:2" x14ac:dyDescent="0.2">
      <c r="A3339"/>
      <c r="B3339"/>
    </row>
    <row r="3340" spans="1:2" x14ac:dyDescent="0.2">
      <c r="A3340"/>
      <c r="B3340"/>
    </row>
    <row r="3341" spans="1:2" x14ac:dyDescent="0.2">
      <c r="A3341"/>
      <c r="B3341"/>
    </row>
    <row r="3342" spans="1:2" x14ac:dyDescent="0.2">
      <c r="A3342"/>
      <c r="B3342"/>
    </row>
    <row r="3343" spans="1:2" x14ac:dyDescent="0.2">
      <c r="A3343"/>
      <c r="B3343"/>
    </row>
    <row r="3344" spans="1:2" x14ac:dyDescent="0.2">
      <c r="A3344"/>
      <c r="B3344"/>
    </row>
    <row r="3345" spans="1:2" x14ac:dyDescent="0.2">
      <c r="A3345"/>
      <c r="B3345"/>
    </row>
    <row r="3346" spans="1:2" x14ac:dyDescent="0.2">
      <c r="A3346"/>
      <c r="B3346"/>
    </row>
    <row r="3347" spans="1:2" x14ac:dyDescent="0.2">
      <c r="A3347"/>
      <c r="B3347"/>
    </row>
    <row r="3348" spans="1:2" x14ac:dyDescent="0.2">
      <c r="A3348"/>
      <c r="B3348"/>
    </row>
    <row r="3349" spans="1:2" x14ac:dyDescent="0.2">
      <c r="A3349"/>
      <c r="B3349"/>
    </row>
    <row r="3350" spans="1:2" x14ac:dyDescent="0.2">
      <c r="A3350"/>
      <c r="B3350"/>
    </row>
    <row r="3351" spans="1:2" x14ac:dyDescent="0.2">
      <c r="A3351"/>
      <c r="B3351"/>
    </row>
    <row r="3352" spans="1:2" x14ac:dyDescent="0.2">
      <c r="A3352"/>
      <c r="B3352"/>
    </row>
    <row r="3353" spans="1:2" x14ac:dyDescent="0.2">
      <c r="A3353"/>
      <c r="B3353"/>
    </row>
    <row r="3354" spans="1:2" x14ac:dyDescent="0.2">
      <c r="A3354"/>
      <c r="B3354"/>
    </row>
    <row r="3355" spans="1:2" x14ac:dyDescent="0.2">
      <c r="A3355"/>
      <c r="B3355"/>
    </row>
    <row r="3356" spans="1:2" x14ac:dyDescent="0.2">
      <c r="A3356"/>
      <c r="B3356"/>
    </row>
    <row r="3357" spans="1:2" x14ac:dyDescent="0.2">
      <c r="A3357"/>
      <c r="B3357"/>
    </row>
    <row r="3358" spans="1:2" x14ac:dyDescent="0.2">
      <c r="A3358"/>
      <c r="B3358"/>
    </row>
    <row r="3359" spans="1:2" x14ac:dyDescent="0.2">
      <c r="A3359"/>
      <c r="B3359"/>
    </row>
    <row r="3360" spans="1:2" x14ac:dyDescent="0.2">
      <c r="A3360"/>
      <c r="B3360"/>
    </row>
    <row r="3361" spans="1:2" x14ac:dyDescent="0.2">
      <c r="A3361"/>
      <c r="B3361"/>
    </row>
    <row r="3362" spans="1:2" x14ac:dyDescent="0.2">
      <c r="A3362"/>
      <c r="B3362"/>
    </row>
    <row r="3363" spans="1:2" x14ac:dyDescent="0.2">
      <c r="A3363"/>
      <c r="B3363"/>
    </row>
    <row r="3364" spans="1:2" x14ac:dyDescent="0.2">
      <c r="A3364"/>
      <c r="B3364"/>
    </row>
    <row r="3365" spans="1:2" x14ac:dyDescent="0.2">
      <c r="A3365"/>
      <c r="B3365"/>
    </row>
    <row r="3366" spans="1:2" x14ac:dyDescent="0.2">
      <c r="A3366"/>
      <c r="B3366"/>
    </row>
    <row r="3367" spans="1:2" x14ac:dyDescent="0.2">
      <c r="A3367"/>
      <c r="B3367"/>
    </row>
    <row r="3368" spans="1:2" x14ac:dyDescent="0.2">
      <c r="A3368"/>
      <c r="B3368"/>
    </row>
    <row r="3369" spans="1:2" x14ac:dyDescent="0.2">
      <c r="A3369"/>
      <c r="B3369"/>
    </row>
    <row r="3370" spans="1:2" x14ac:dyDescent="0.2">
      <c r="A3370"/>
      <c r="B3370"/>
    </row>
    <row r="3371" spans="1:2" x14ac:dyDescent="0.2">
      <c r="A3371"/>
      <c r="B3371"/>
    </row>
    <row r="3372" spans="1:2" x14ac:dyDescent="0.2">
      <c r="A3372"/>
      <c r="B3372"/>
    </row>
    <row r="3373" spans="1:2" x14ac:dyDescent="0.2">
      <c r="A3373"/>
      <c r="B3373"/>
    </row>
    <row r="3374" spans="1:2" x14ac:dyDescent="0.2">
      <c r="A3374"/>
      <c r="B3374"/>
    </row>
    <row r="3375" spans="1:2" x14ac:dyDescent="0.2">
      <c r="A3375"/>
      <c r="B3375"/>
    </row>
    <row r="3376" spans="1:2" x14ac:dyDescent="0.2">
      <c r="A3376"/>
      <c r="B3376"/>
    </row>
    <row r="3377" spans="1:2" x14ac:dyDescent="0.2">
      <c r="A3377"/>
      <c r="B3377"/>
    </row>
    <row r="3378" spans="1:2" x14ac:dyDescent="0.2">
      <c r="A3378"/>
      <c r="B3378"/>
    </row>
    <row r="3379" spans="1:2" x14ac:dyDescent="0.2">
      <c r="A3379"/>
      <c r="B3379"/>
    </row>
    <row r="3380" spans="1:2" x14ac:dyDescent="0.2">
      <c r="A3380"/>
      <c r="B3380"/>
    </row>
    <row r="3381" spans="1:2" x14ac:dyDescent="0.2">
      <c r="A3381"/>
      <c r="B3381"/>
    </row>
    <row r="3382" spans="1:2" x14ac:dyDescent="0.2">
      <c r="A3382"/>
      <c r="B3382"/>
    </row>
    <row r="3383" spans="1:2" x14ac:dyDescent="0.2">
      <c r="A3383"/>
      <c r="B3383"/>
    </row>
    <row r="3384" spans="1:2" x14ac:dyDescent="0.2">
      <c r="A3384"/>
      <c r="B3384"/>
    </row>
    <row r="3385" spans="1:2" x14ac:dyDescent="0.2">
      <c r="A3385"/>
      <c r="B3385"/>
    </row>
    <row r="3386" spans="1:2" x14ac:dyDescent="0.2">
      <c r="A3386"/>
      <c r="B3386"/>
    </row>
    <row r="3387" spans="1:2" x14ac:dyDescent="0.2">
      <c r="A3387"/>
      <c r="B3387"/>
    </row>
    <row r="3388" spans="1:2" x14ac:dyDescent="0.2">
      <c r="A3388"/>
      <c r="B3388"/>
    </row>
    <row r="3389" spans="1:2" x14ac:dyDescent="0.2">
      <c r="A3389"/>
      <c r="B3389"/>
    </row>
    <row r="3390" spans="1:2" x14ac:dyDescent="0.2">
      <c r="A3390"/>
      <c r="B3390"/>
    </row>
    <row r="3391" spans="1:2" x14ac:dyDescent="0.2">
      <c r="A3391"/>
      <c r="B3391"/>
    </row>
    <row r="3392" spans="1:2" x14ac:dyDescent="0.2">
      <c r="A3392"/>
      <c r="B3392"/>
    </row>
    <row r="3393" spans="1:2" x14ac:dyDescent="0.2">
      <c r="A3393"/>
      <c r="B3393"/>
    </row>
    <row r="3394" spans="1:2" x14ac:dyDescent="0.2">
      <c r="A3394"/>
      <c r="B3394"/>
    </row>
    <row r="3395" spans="1:2" x14ac:dyDescent="0.2">
      <c r="A3395"/>
      <c r="B3395"/>
    </row>
    <row r="3396" spans="1:2" x14ac:dyDescent="0.2">
      <c r="A3396"/>
      <c r="B3396"/>
    </row>
    <row r="3397" spans="1:2" x14ac:dyDescent="0.2">
      <c r="A3397"/>
      <c r="B3397"/>
    </row>
    <row r="3398" spans="1:2" x14ac:dyDescent="0.2">
      <c r="A3398"/>
      <c r="B3398"/>
    </row>
    <row r="3399" spans="1:2" x14ac:dyDescent="0.2">
      <c r="A3399"/>
      <c r="B3399"/>
    </row>
    <row r="3400" spans="1:2" x14ac:dyDescent="0.2">
      <c r="A3400"/>
      <c r="B3400"/>
    </row>
    <row r="3401" spans="1:2" x14ac:dyDescent="0.2">
      <c r="A3401"/>
      <c r="B3401"/>
    </row>
    <row r="3402" spans="1:2" x14ac:dyDescent="0.2">
      <c r="A3402"/>
      <c r="B3402"/>
    </row>
    <row r="3403" spans="1:2" x14ac:dyDescent="0.2">
      <c r="A3403"/>
      <c r="B3403"/>
    </row>
    <row r="3404" spans="1:2" x14ac:dyDescent="0.2">
      <c r="A3404"/>
      <c r="B3404"/>
    </row>
    <row r="3405" spans="1:2" x14ac:dyDescent="0.2">
      <c r="A3405"/>
      <c r="B3405"/>
    </row>
    <row r="3406" spans="1:2" x14ac:dyDescent="0.2">
      <c r="A3406"/>
      <c r="B3406"/>
    </row>
    <row r="3407" spans="1:2" x14ac:dyDescent="0.2">
      <c r="A3407"/>
      <c r="B3407"/>
    </row>
    <row r="3408" spans="1:2" x14ac:dyDescent="0.2">
      <c r="A3408"/>
      <c r="B3408"/>
    </row>
    <row r="3409" spans="1:2" x14ac:dyDescent="0.2">
      <c r="A3409"/>
      <c r="B3409"/>
    </row>
    <row r="3410" spans="1:2" x14ac:dyDescent="0.2">
      <c r="A3410"/>
      <c r="B3410"/>
    </row>
    <row r="3411" spans="1:2" x14ac:dyDescent="0.2">
      <c r="A3411"/>
      <c r="B3411"/>
    </row>
    <row r="3412" spans="1:2" x14ac:dyDescent="0.2">
      <c r="A3412"/>
      <c r="B3412"/>
    </row>
    <row r="3413" spans="1:2" x14ac:dyDescent="0.2">
      <c r="A3413"/>
      <c r="B3413"/>
    </row>
    <row r="3414" spans="1:2" x14ac:dyDescent="0.2">
      <c r="A3414"/>
      <c r="B3414"/>
    </row>
    <row r="3415" spans="1:2" x14ac:dyDescent="0.2">
      <c r="A3415"/>
      <c r="B3415"/>
    </row>
    <row r="3416" spans="1:2" x14ac:dyDescent="0.2">
      <c r="A3416"/>
      <c r="B3416"/>
    </row>
    <row r="3417" spans="1:2" x14ac:dyDescent="0.2">
      <c r="A3417"/>
      <c r="B3417"/>
    </row>
    <row r="3418" spans="1:2" x14ac:dyDescent="0.2">
      <c r="A3418"/>
      <c r="B3418"/>
    </row>
    <row r="3419" spans="1:2" x14ac:dyDescent="0.2">
      <c r="A3419"/>
      <c r="B3419"/>
    </row>
    <row r="3420" spans="1:2" x14ac:dyDescent="0.2">
      <c r="A3420"/>
      <c r="B3420"/>
    </row>
    <row r="3421" spans="1:2" x14ac:dyDescent="0.2">
      <c r="A3421"/>
      <c r="B3421"/>
    </row>
    <row r="3422" spans="1:2" x14ac:dyDescent="0.2">
      <c r="A3422"/>
      <c r="B3422"/>
    </row>
    <row r="3423" spans="1:2" x14ac:dyDescent="0.2">
      <c r="A3423"/>
      <c r="B3423"/>
    </row>
    <row r="3424" spans="1:2" x14ac:dyDescent="0.2">
      <c r="A3424"/>
      <c r="B3424"/>
    </row>
    <row r="3425" spans="1:2" x14ac:dyDescent="0.2">
      <c r="A3425"/>
      <c r="B3425"/>
    </row>
    <row r="3426" spans="1:2" x14ac:dyDescent="0.2">
      <c r="A3426"/>
      <c r="B3426"/>
    </row>
    <row r="3427" spans="1:2" x14ac:dyDescent="0.2">
      <c r="A3427"/>
      <c r="B3427"/>
    </row>
    <row r="3428" spans="1:2" x14ac:dyDescent="0.2">
      <c r="A3428"/>
      <c r="B3428"/>
    </row>
    <row r="3429" spans="1:2" x14ac:dyDescent="0.2">
      <c r="A3429"/>
      <c r="B3429"/>
    </row>
    <row r="3430" spans="1:2" x14ac:dyDescent="0.2">
      <c r="A3430"/>
      <c r="B3430"/>
    </row>
    <row r="3431" spans="1:2" x14ac:dyDescent="0.2">
      <c r="A3431"/>
      <c r="B3431"/>
    </row>
    <row r="3432" spans="1:2" x14ac:dyDescent="0.2">
      <c r="A3432"/>
      <c r="B3432"/>
    </row>
    <row r="3433" spans="1:2" x14ac:dyDescent="0.2">
      <c r="A3433"/>
      <c r="B3433"/>
    </row>
    <row r="3434" spans="1:2" x14ac:dyDescent="0.2">
      <c r="A3434"/>
      <c r="B3434"/>
    </row>
    <row r="3435" spans="1:2" x14ac:dyDescent="0.2">
      <c r="A3435"/>
      <c r="B3435"/>
    </row>
    <row r="3436" spans="1:2" x14ac:dyDescent="0.2">
      <c r="A3436"/>
      <c r="B3436"/>
    </row>
    <row r="3437" spans="1:2" x14ac:dyDescent="0.2">
      <c r="A3437"/>
      <c r="B3437"/>
    </row>
    <row r="3438" spans="1:2" x14ac:dyDescent="0.2">
      <c r="A3438"/>
      <c r="B3438"/>
    </row>
    <row r="3439" spans="1:2" x14ac:dyDescent="0.2">
      <c r="A3439"/>
      <c r="B3439"/>
    </row>
    <row r="3440" spans="1:2" x14ac:dyDescent="0.2">
      <c r="A3440"/>
      <c r="B3440"/>
    </row>
    <row r="3441" spans="1:2" x14ac:dyDescent="0.2">
      <c r="A3441"/>
      <c r="B3441"/>
    </row>
    <row r="3442" spans="1:2" x14ac:dyDescent="0.2">
      <c r="A3442"/>
      <c r="B3442"/>
    </row>
    <row r="3443" spans="1:2" x14ac:dyDescent="0.2">
      <c r="A3443"/>
      <c r="B3443"/>
    </row>
    <row r="3444" spans="1:2" x14ac:dyDescent="0.2">
      <c r="A3444"/>
      <c r="B3444"/>
    </row>
    <row r="3445" spans="1:2" x14ac:dyDescent="0.2">
      <c r="A3445"/>
      <c r="B3445"/>
    </row>
    <row r="3446" spans="1:2" x14ac:dyDescent="0.2">
      <c r="A3446"/>
      <c r="B3446"/>
    </row>
    <row r="3447" spans="1:2" x14ac:dyDescent="0.2">
      <c r="A3447"/>
      <c r="B3447"/>
    </row>
    <row r="3448" spans="1:2" x14ac:dyDescent="0.2">
      <c r="A3448"/>
      <c r="B3448"/>
    </row>
    <row r="3449" spans="1:2" x14ac:dyDescent="0.2">
      <c r="A3449"/>
      <c r="B3449"/>
    </row>
    <row r="3450" spans="1:2" x14ac:dyDescent="0.2">
      <c r="A3450"/>
      <c r="B3450"/>
    </row>
    <row r="3451" spans="1:2" x14ac:dyDescent="0.2">
      <c r="A3451"/>
      <c r="B3451"/>
    </row>
    <row r="3452" spans="1:2" x14ac:dyDescent="0.2">
      <c r="A3452"/>
      <c r="B3452"/>
    </row>
    <row r="3453" spans="1:2" x14ac:dyDescent="0.2">
      <c r="A3453"/>
      <c r="B3453"/>
    </row>
    <row r="3454" spans="1:2" x14ac:dyDescent="0.2">
      <c r="A3454"/>
      <c r="B3454"/>
    </row>
    <row r="3455" spans="1:2" x14ac:dyDescent="0.2">
      <c r="A3455"/>
      <c r="B3455"/>
    </row>
    <row r="3456" spans="1:2" x14ac:dyDescent="0.2">
      <c r="A3456"/>
      <c r="B3456"/>
    </row>
    <row r="3457" spans="1:2" x14ac:dyDescent="0.2">
      <c r="A3457"/>
      <c r="B3457"/>
    </row>
    <row r="3458" spans="1:2" x14ac:dyDescent="0.2">
      <c r="A3458"/>
      <c r="B3458"/>
    </row>
    <row r="3459" spans="1:2" x14ac:dyDescent="0.2">
      <c r="A3459"/>
      <c r="B3459"/>
    </row>
    <row r="3460" spans="1:2" x14ac:dyDescent="0.2">
      <c r="A3460"/>
      <c r="B3460"/>
    </row>
    <row r="3461" spans="1:2" x14ac:dyDescent="0.2">
      <c r="A3461"/>
      <c r="B3461"/>
    </row>
    <row r="3462" spans="1:2" x14ac:dyDescent="0.2">
      <c r="A3462"/>
      <c r="B3462"/>
    </row>
    <row r="3463" spans="1:2" x14ac:dyDescent="0.2">
      <c r="A3463"/>
      <c r="B3463"/>
    </row>
    <row r="3464" spans="1:2" x14ac:dyDescent="0.2">
      <c r="A3464"/>
      <c r="B3464"/>
    </row>
    <row r="3465" spans="1:2" x14ac:dyDescent="0.2">
      <c r="A3465"/>
      <c r="B3465"/>
    </row>
    <row r="3466" spans="1:2" x14ac:dyDescent="0.2">
      <c r="A3466"/>
      <c r="B3466"/>
    </row>
    <row r="3467" spans="1:2" x14ac:dyDescent="0.2">
      <c r="A3467"/>
      <c r="B3467"/>
    </row>
    <row r="3468" spans="1:2" x14ac:dyDescent="0.2">
      <c r="A3468"/>
      <c r="B3468"/>
    </row>
    <row r="3469" spans="1:2" x14ac:dyDescent="0.2">
      <c r="A3469"/>
      <c r="B3469"/>
    </row>
    <row r="3470" spans="1:2" x14ac:dyDescent="0.2">
      <c r="A3470"/>
      <c r="B3470"/>
    </row>
    <row r="3471" spans="1:2" x14ac:dyDescent="0.2">
      <c r="A3471"/>
      <c r="B3471"/>
    </row>
    <row r="3472" spans="1:2" x14ac:dyDescent="0.2">
      <c r="A3472"/>
      <c r="B3472"/>
    </row>
    <row r="3473" spans="1:2" x14ac:dyDescent="0.2">
      <c r="A3473"/>
      <c r="B3473"/>
    </row>
    <row r="3474" spans="1:2" x14ac:dyDescent="0.2">
      <c r="A3474"/>
      <c r="B3474"/>
    </row>
    <row r="3475" spans="1:2" x14ac:dyDescent="0.2">
      <c r="A3475"/>
      <c r="B3475"/>
    </row>
    <row r="3476" spans="1:2" x14ac:dyDescent="0.2">
      <c r="A3476"/>
      <c r="B3476"/>
    </row>
    <row r="3477" spans="1:2" x14ac:dyDescent="0.2">
      <c r="A3477"/>
      <c r="B3477"/>
    </row>
    <row r="3478" spans="1:2" x14ac:dyDescent="0.2">
      <c r="A3478"/>
      <c r="B3478"/>
    </row>
    <row r="3479" spans="1:2" x14ac:dyDescent="0.2">
      <c r="A3479"/>
      <c r="B3479"/>
    </row>
    <row r="3480" spans="1:2" x14ac:dyDescent="0.2">
      <c r="A3480"/>
      <c r="B3480"/>
    </row>
    <row r="3481" spans="1:2" x14ac:dyDescent="0.2">
      <c r="A3481"/>
      <c r="B3481"/>
    </row>
    <row r="3482" spans="1:2" x14ac:dyDescent="0.2">
      <c r="A3482"/>
      <c r="B3482"/>
    </row>
    <row r="3483" spans="1:2" x14ac:dyDescent="0.2">
      <c r="A3483"/>
      <c r="B3483"/>
    </row>
    <row r="3484" spans="1:2" x14ac:dyDescent="0.2">
      <c r="A3484"/>
      <c r="B3484"/>
    </row>
    <row r="3485" spans="1:2" x14ac:dyDescent="0.2">
      <c r="A3485"/>
      <c r="B3485"/>
    </row>
    <row r="3486" spans="1:2" x14ac:dyDescent="0.2">
      <c r="A3486"/>
      <c r="B3486"/>
    </row>
    <row r="3487" spans="1:2" x14ac:dyDescent="0.2">
      <c r="A3487"/>
      <c r="B3487"/>
    </row>
    <row r="3488" spans="1:2" x14ac:dyDescent="0.2">
      <c r="A3488"/>
      <c r="B3488"/>
    </row>
    <row r="3489" spans="1:2" x14ac:dyDescent="0.2">
      <c r="A3489"/>
      <c r="B3489"/>
    </row>
    <row r="3490" spans="1:2" x14ac:dyDescent="0.2">
      <c r="A3490"/>
      <c r="B3490"/>
    </row>
    <row r="3491" spans="1:2" x14ac:dyDescent="0.2">
      <c r="A3491"/>
      <c r="B3491"/>
    </row>
    <row r="3492" spans="1:2" x14ac:dyDescent="0.2">
      <c r="A3492"/>
      <c r="B3492"/>
    </row>
    <row r="3493" spans="1:2" x14ac:dyDescent="0.2">
      <c r="A3493"/>
      <c r="B3493"/>
    </row>
    <row r="3494" spans="1:2" x14ac:dyDescent="0.2">
      <c r="A3494"/>
      <c r="B3494"/>
    </row>
    <row r="3495" spans="1:2" x14ac:dyDescent="0.2">
      <c r="A3495"/>
      <c r="B3495"/>
    </row>
    <row r="3496" spans="1:2" x14ac:dyDescent="0.2">
      <c r="A3496"/>
      <c r="B3496"/>
    </row>
    <row r="3497" spans="1:2" x14ac:dyDescent="0.2">
      <c r="A3497"/>
      <c r="B3497"/>
    </row>
    <row r="3498" spans="1:2" x14ac:dyDescent="0.2">
      <c r="A3498"/>
      <c r="B3498"/>
    </row>
    <row r="3499" spans="1:2" x14ac:dyDescent="0.2">
      <c r="A3499"/>
      <c r="B3499"/>
    </row>
    <row r="3500" spans="1:2" x14ac:dyDescent="0.2">
      <c r="A3500"/>
      <c r="B3500"/>
    </row>
    <row r="3501" spans="1:2" x14ac:dyDescent="0.2">
      <c r="A3501"/>
      <c r="B3501"/>
    </row>
    <row r="3502" spans="1:2" x14ac:dyDescent="0.2">
      <c r="A3502"/>
      <c r="B3502"/>
    </row>
    <row r="3503" spans="1:2" x14ac:dyDescent="0.2">
      <c r="A3503"/>
      <c r="B3503"/>
    </row>
    <row r="3504" spans="1:2" x14ac:dyDescent="0.2">
      <c r="A3504"/>
      <c r="B3504"/>
    </row>
    <row r="3505" spans="1:2" x14ac:dyDescent="0.2">
      <c r="A3505"/>
      <c r="B3505"/>
    </row>
    <row r="3506" spans="1:2" x14ac:dyDescent="0.2">
      <c r="A3506"/>
      <c r="B3506"/>
    </row>
    <row r="3507" spans="1:2" x14ac:dyDescent="0.2">
      <c r="A3507"/>
      <c r="B3507"/>
    </row>
    <row r="3508" spans="1:2" x14ac:dyDescent="0.2">
      <c r="A3508"/>
      <c r="B3508"/>
    </row>
    <row r="3509" spans="1:2" x14ac:dyDescent="0.2">
      <c r="A3509"/>
      <c r="B3509"/>
    </row>
    <row r="3510" spans="1:2" x14ac:dyDescent="0.2">
      <c r="A3510"/>
      <c r="B3510"/>
    </row>
    <row r="3511" spans="1:2" x14ac:dyDescent="0.2">
      <c r="A3511"/>
      <c r="B3511"/>
    </row>
    <row r="3512" spans="1:2" x14ac:dyDescent="0.2">
      <c r="A3512"/>
      <c r="B3512"/>
    </row>
    <row r="3513" spans="1:2" x14ac:dyDescent="0.2">
      <c r="A3513"/>
      <c r="B3513"/>
    </row>
    <row r="3514" spans="1:2" x14ac:dyDescent="0.2">
      <c r="A3514"/>
      <c r="B3514"/>
    </row>
    <row r="3515" spans="1:2" x14ac:dyDescent="0.2">
      <c r="A3515"/>
      <c r="B3515"/>
    </row>
    <row r="3516" spans="1:2" x14ac:dyDescent="0.2">
      <c r="A3516"/>
      <c r="B3516"/>
    </row>
    <row r="3517" spans="1:2" x14ac:dyDescent="0.2">
      <c r="A3517"/>
      <c r="B3517"/>
    </row>
    <row r="3518" spans="1:2" x14ac:dyDescent="0.2">
      <c r="A3518"/>
      <c r="B3518"/>
    </row>
    <row r="3519" spans="1:2" x14ac:dyDescent="0.2">
      <c r="A3519"/>
      <c r="B3519"/>
    </row>
    <row r="3520" spans="1:2" x14ac:dyDescent="0.2">
      <c r="A3520"/>
      <c r="B3520"/>
    </row>
    <row r="3521" spans="1:2" x14ac:dyDescent="0.2">
      <c r="A3521"/>
      <c r="B3521"/>
    </row>
    <row r="3522" spans="1:2" x14ac:dyDescent="0.2">
      <c r="A3522"/>
      <c r="B3522"/>
    </row>
    <row r="3523" spans="1:2" x14ac:dyDescent="0.2">
      <c r="A3523"/>
      <c r="B3523"/>
    </row>
    <row r="3524" spans="1:2" x14ac:dyDescent="0.2">
      <c r="A3524"/>
      <c r="B3524"/>
    </row>
    <row r="3525" spans="1:2" x14ac:dyDescent="0.2">
      <c r="A3525"/>
      <c r="B3525"/>
    </row>
    <row r="3526" spans="1:2" x14ac:dyDescent="0.2">
      <c r="A3526"/>
      <c r="B3526"/>
    </row>
    <row r="3527" spans="1:2" x14ac:dyDescent="0.2">
      <c r="A3527"/>
      <c r="B3527"/>
    </row>
    <row r="3528" spans="1:2" x14ac:dyDescent="0.2">
      <c r="A3528"/>
      <c r="B3528"/>
    </row>
    <row r="3529" spans="1:2" x14ac:dyDescent="0.2">
      <c r="A3529"/>
      <c r="B3529"/>
    </row>
    <row r="3530" spans="1:2" x14ac:dyDescent="0.2">
      <c r="A3530"/>
      <c r="B3530"/>
    </row>
    <row r="3531" spans="1:2" x14ac:dyDescent="0.2">
      <c r="A3531"/>
      <c r="B3531"/>
    </row>
    <row r="3532" spans="1:2" x14ac:dyDescent="0.2">
      <c r="A3532"/>
      <c r="B3532"/>
    </row>
    <row r="3533" spans="1:2" x14ac:dyDescent="0.2">
      <c r="A3533"/>
      <c r="B3533"/>
    </row>
    <row r="3534" spans="1:2" x14ac:dyDescent="0.2">
      <c r="A3534"/>
      <c r="B3534"/>
    </row>
    <row r="3535" spans="1:2" x14ac:dyDescent="0.2">
      <c r="A3535"/>
      <c r="B3535"/>
    </row>
    <row r="3536" spans="1:2" x14ac:dyDescent="0.2">
      <c r="A3536"/>
      <c r="B3536"/>
    </row>
    <row r="3537" spans="1:2" x14ac:dyDescent="0.2">
      <c r="A3537"/>
      <c r="B3537"/>
    </row>
    <row r="3538" spans="1:2" x14ac:dyDescent="0.2">
      <c r="A3538"/>
      <c r="B3538"/>
    </row>
    <row r="3539" spans="1:2" x14ac:dyDescent="0.2">
      <c r="A3539"/>
      <c r="B3539"/>
    </row>
    <row r="3540" spans="1:2" x14ac:dyDescent="0.2">
      <c r="A3540"/>
      <c r="B3540"/>
    </row>
    <row r="3541" spans="1:2" x14ac:dyDescent="0.2">
      <c r="A3541"/>
      <c r="B3541"/>
    </row>
    <row r="3542" spans="1:2" x14ac:dyDescent="0.2">
      <c r="A3542"/>
      <c r="B3542"/>
    </row>
    <row r="3543" spans="1:2" x14ac:dyDescent="0.2">
      <c r="A3543"/>
      <c r="B3543"/>
    </row>
    <row r="3544" spans="1:2" x14ac:dyDescent="0.2">
      <c r="A3544"/>
      <c r="B3544"/>
    </row>
    <row r="3545" spans="1:2" x14ac:dyDescent="0.2">
      <c r="A3545"/>
      <c r="B3545"/>
    </row>
    <row r="3546" spans="1:2" x14ac:dyDescent="0.2">
      <c r="A3546"/>
      <c r="B3546"/>
    </row>
    <row r="3547" spans="1:2" x14ac:dyDescent="0.2">
      <c r="A3547"/>
      <c r="B3547"/>
    </row>
    <row r="3548" spans="1:2" x14ac:dyDescent="0.2">
      <c r="A3548"/>
      <c r="B3548"/>
    </row>
    <row r="3549" spans="1:2" x14ac:dyDescent="0.2">
      <c r="A3549"/>
      <c r="B3549"/>
    </row>
    <row r="3550" spans="1:2" x14ac:dyDescent="0.2">
      <c r="A3550"/>
      <c r="B3550"/>
    </row>
    <row r="3551" spans="1:2" x14ac:dyDescent="0.2">
      <c r="A3551"/>
      <c r="B3551"/>
    </row>
    <row r="3552" spans="1:2" x14ac:dyDescent="0.2">
      <c r="A3552"/>
      <c r="B3552"/>
    </row>
    <row r="3553" spans="1:2" x14ac:dyDescent="0.2">
      <c r="A3553"/>
      <c r="B3553"/>
    </row>
    <row r="3554" spans="1:2" x14ac:dyDescent="0.2">
      <c r="A3554"/>
      <c r="B3554"/>
    </row>
    <row r="3555" spans="1:2" x14ac:dyDescent="0.2">
      <c r="A3555"/>
      <c r="B3555"/>
    </row>
    <row r="3556" spans="1:2" x14ac:dyDescent="0.2">
      <c r="A3556"/>
      <c r="B3556"/>
    </row>
    <row r="3557" spans="1:2" x14ac:dyDescent="0.2">
      <c r="A3557"/>
      <c r="B3557"/>
    </row>
    <row r="3558" spans="1:2" x14ac:dyDescent="0.2">
      <c r="A3558"/>
      <c r="B3558"/>
    </row>
    <row r="3559" spans="1:2" x14ac:dyDescent="0.2">
      <c r="A3559"/>
      <c r="B3559"/>
    </row>
    <row r="3560" spans="1:2" x14ac:dyDescent="0.2">
      <c r="A3560"/>
      <c r="B3560"/>
    </row>
    <row r="3561" spans="1:2" x14ac:dyDescent="0.2">
      <c r="A3561"/>
      <c r="B3561"/>
    </row>
    <row r="3562" spans="1:2" x14ac:dyDescent="0.2">
      <c r="A3562"/>
      <c r="B3562"/>
    </row>
    <row r="3563" spans="1:2" x14ac:dyDescent="0.2">
      <c r="A3563"/>
      <c r="B3563"/>
    </row>
    <row r="3564" spans="1:2" x14ac:dyDescent="0.2">
      <c r="A3564"/>
      <c r="B3564"/>
    </row>
    <row r="3565" spans="1:2" x14ac:dyDescent="0.2">
      <c r="A3565"/>
      <c r="B3565"/>
    </row>
    <row r="3566" spans="1:2" x14ac:dyDescent="0.2">
      <c r="A3566"/>
      <c r="B3566"/>
    </row>
    <row r="3567" spans="1:2" x14ac:dyDescent="0.2">
      <c r="A3567"/>
      <c r="B3567"/>
    </row>
    <row r="3568" spans="1:2" x14ac:dyDescent="0.2">
      <c r="A3568"/>
      <c r="B3568"/>
    </row>
    <row r="3569" spans="1:2" x14ac:dyDescent="0.2">
      <c r="A3569"/>
      <c r="B3569"/>
    </row>
    <row r="3570" spans="1:2" x14ac:dyDescent="0.2">
      <c r="A3570"/>
      <c r="B3570"/>
    </row>
    <row r="3571" spans="1:2" x14ac:dyDescent="0.2">
      <c r="A3571"/>
      <c r="B3571"/>
    </row>
    <row r="3572" spans="1:2" x14ac:dyDescent="0.2">
      <c r="A3572"/>
      <c r="B3572"/>
    </row>
    <row r="3573" spans="1:2" x14ac:dyDescent="0.2">
      <c r="A3573"/>
      <c r="B3573"/>
    </row>
    <row r="3574" spans="1:2" x14ac:dyDescent="0.2">
      <c r="A3574"/>
      <c r="B3574"/>
    </row>
    <row r="3575" spans="1:2" x14ac:dyDescent="0.2">
      <c r="A3575"/>
      <c r="B3575"/>
    </row>
    <row r="3576" spans="1:2" x14ac:dyDescent="0.2">
      <c r="A3576"/>
      <c r="B3576"/>
    </row>
    <row r="3577" spans="1:2" x14ac:dyDescent="0.2">
      <c r="A3577"/>
      <c r="B3577"/>
    </row>
    <row r="3578" spans="1:2" x14ac:dyDescent="0.2">
      <c r="A3578"/>
      <c r="B3578"/>
    </row>
    <row r="3579" spans="1:2" x14ac:dyDescent="0.2">
      <c r="A3579"/>
      <c r="B3579"/>
    </row>
    <row r="3580" spans="1:2" x14ac:dyDescent="0.2">
      <c r="A3580"/>
      <c r="B3580"/>
    </row>
    <row r="3581" spans="1:2" x14ac:dyDescent="0.2">
      <c r="A3581"/>
      <c r="B3581"/>
    </row>
    <row r="3582" spans="1:2" x14ac:dyDescent="0.2">
      <c r="A3582"/>
      <c r="B3582"/>
    </row>
    <row r="3583" spans="1:2" x14ac:dyDescent="0.2">
      <c r="A3583"/>
      <c r="B3583"/>
    </row>
    <row r="3584" spans="1:2" x14ac:dyDescent="0.2">
      <c r="A3584"/>
      <c r="B3584"/>
    </row>
    <row r="3585" spans="1:2" x14ac:dyDescent="0.2">
      <c r="A3585"/>
      <c r="B3585"/>
    </row>
    <row r="3586" spans="1:2" x14ac:dyDescent="0.2">
      <c r="A3586"/>
      <c r="B3586"/>
    </row>
    <row r="3587" spans="1:2" x14ac:dyDescent="0.2">
      <c r="A3587"/>
      <c r="B3587"/>
    </row>
    <row r="3588" spans="1:2" x14ac:dyDescent="0.2">
      <c r="A3588"/>
      <c r="B3588"/>
    </row>
    <row r="3589" spans="1:2" x14ac:dyDescent="0.2">
      <c r="A3589"/>
      <c r="B3589"/>
    </row>
    <row r="3590" spans="1:2" x14ac:dyDescent="0.2">
      <c r="A3590"/>
      <c r="B3590"/>
    </row>
    <row r="3591" spans="1:2" x14ac:dyDescent="0.2">
      <c r="A3591"/>
      <c r="B3591"/>
    </row>
    <row r="3592" spans="1:2" x14ac:dyDescent="0.2">
      <c r="A3592"/>
      <c r="B3592"/>
    </row>
    <row r="3593" spans="1:2" x14ac:dyDescent="0.2">
      <c r="A3593"/>
      <c r="B3593"/>
    </row>
    <row r="3594" spans="1:2" x14ac:dyDescent="0.2">
      <c r="A3594"/>
      <c r="B3594"/>
    </row>
    <row r="3595" spans="1:2" x14ac:dyDescent="0.2">
      <c r="A3595"/>
      <c r="B3595"/>
    </row>
    <row r="3596" spans="1:2" x14ac:dyDescent="0.2">
      <c r="A3596"/>
      <c r="B3596"/>
    </row>
    <row r="3597" spans="1:2" x14ac:dyDescent="0.2">
      <c r="A3597"/>
      <c r="B3597"/>
    </row>
    <row r="3598" spans="1:2" x14ac:dyDescent="0.2">
      <c r="A3598"/>
      <c r="B3598"/>
    </row>
    <row r="3599" spans="1:2" x14ac:dyDescent="0.2">
      <c r="A3599"/>
      <c r="B3599"/>
    </row>
    <row r="3600" spans="1:2" x14ac:dyDescent="0.2">
      <c r="A3600"/>
      <c r="B3600"/>
    </row>
    <row r="3601" spans="1:2" x14ac:dyDescent="0.2">
      <c r="A3601"/>
      <c r="B3601"/>
    </row>
    <row r="3602" spans="1:2" x14ac:dyDescent="0.2">
      <c r="A3602"/>
      <c r="B3602"/>
    </row>
    <row r="3603" spans="1:2" x14ac:dyDescent="0.2">
      <c r="A3603"/>
      <c r="B3603"/>
    </row>
    <row r="3604" spans="1:2" x14ac:dyDescent="0.2">
      <c r="A3604"/>
      <c r="B3604"/>
    </row>
    <row r="3605" spans="1:2" x14ac:dyDescent="0.2">
      <c r="A3605"/>
      <c r="B3605"/>
    </row>
    <row r="3606" spans="1:2" x14ac:dyDescent="0.2">
      <c r="A3606"/>
      <c r="B3606"/>
    </row>
    <row r="3607" spans="1:2" x14ac:dyDescent="0.2">
      <c r="A3607"/>
      <c r="B3607"/>
    </row>
    <row r="3608" spans="1:2" x14ac:dyDescent="0.2">
      <c r="A3608"/>
      <c r="B3608"/>
    </row>
    <row r="3609" spans="1:2" x14ac:dyDescent="0.2">
      <c r="A3609"/>
      <c r="B3609"/>
    </row>
    <row r="3610" spans="1:2" x14ac:dyDescent="0.2">
      <c r="A3610"/>
      <c r="B3610"/>
    </row>
    <row r="3611" spans="1:2" x14ac:dyDescent="0.2">
      <c r="A3611"/>
      <c r="B3611"/>
    </row>
    <row r="3612" spans="1:2" x14ac:dyDescent="0.2">
      <c r="A3612"/>
      <c r="B3612"/>
    </row>
    <row r="3613" spans="1:2" x14ac:dyDescent="0.2">
      <c r="A3613"/>
      <c r="B3613"/>
    </row>
    <row r="3614" spans="1:2" x14ac:dyDescent="0.2">
      <c r="A3614"/>
      <c r="B3614"/>
    </row>
    <row r="3615" spans="1:2" x14ac:dyDescent="0.2">
      <c r="A3615"/>
      <c r="B3615"/>
    </row>
    <row r="3616" spans="1:2" x14ac:dyDescent="0.2">
      <c r="A3616"/>
      <c r="B3616"/>
    </row>
    <row r="3617" spans="1:2" x14ac:dyDescent="0.2">
      <c r="A3617"/>
      <c r="B3617"/>
    </row>
    <row r="3618" spans="1:2" x14ac:dyDescent="0.2">
      <c r="A3618"/>
      <c r="B3618"/>
    </row>
    <row r="3619" spans="1:2" x14ac:dyDescent="0.2">
      <c r="A3619"/>
      <c r="B3619"/>
    </row>
    <row r="3620" spans="1:2" x14ac:dyDescent="0.2">
      <c r="A3620"/>
      <c r="B3620"/>
    </row>
    <row r="3621" spans="1:2" x14ac:dyDescent="0.2">
      <c r="A3621"/>
      <c r="B3621"/>
    </row>
    <row r="3622" spans="1:2" x14ac:dyDescent="0.2">
      <c r="A3622"/>
      <c r="B3622"/>
    </row>
    <row r="3623" spans="1:2" x14ac:dyDescent="0.2">
      <c r="A3623"/>
      <c r="B3623"/>
    </row>
    <row r="3624" spans="1:2" x14ac:dyDescent="0.2">
      <c r="A3624"/>
      <c r="B3624"/>
    </row>
    <row r="3625" spans="1:2" x14ac:dyDescent="0.2">
      <c r="A3625"/>
      <c r="B3625"/>
    </row>
    <row r="3626" spans="1:2" x14ac:dyDescent="0.2">
      <c r="A3626"/>
      <c r="B3626"/>
    </row>
    <row r="3627" spans="1:2" x14ac:dyDescent="0.2">
      <c r="A3627"/>
      <c r="B3627"/>
    </row>
    <row r="3628" spans="1:2" x14ac:dyDescent="0.2">
      <c r="A3628"/>
      <c r="B3628"/>
    </row>
    <row r="3629" spans="1:2" x14ac:dyDescent="0.2">
      <c r="A3629"/>
      <c r="B3629"/>
    </row>
    <row r="3630" spans="1:2" x14ac:dyDescent="0.2">
      <c r="A3630"/>
      <c r="B3630"/>
    </row>
    <row r="3631" spans="1:2" x14ac:dyDescent="0.2">
      <c r="A3631"/>
      <c r="B3631"/>
    </row>
    <row r="3632" spans="1:2" x14ac:dyDescent="0.2">
      <c r="A3632"/>
      <c r="B3632"/>
    </row>
    <row r="3633" spans="1:2" x14ac:dyDescent="0.2">
      <c r="A3633"/>
      <c r="B3633"/>
    </row>
    <row r="3634" spans="1:2" x14ac:dyDescent="0.2">
      <c r="A3634"/>
      <c r="B3634"/>
    </row>
    <row r="3635" spans="1:2" x14ac:dyDescent="0.2">
      <c r="A3635"/>
      <c r="B3635"/>
    </row>
    <row r="3636" spans="1:2" x14ac:dyDescent="0.2">
      <c r="A3636"/>
      <c r="B3636"/>
    </row>
    <row r="3637" spans="1:2" x14ac:dyDescent="0.2">
      <c r="A3637"/>
      <c r="B3637"/>
    </row>
    <row r="3638" spans="1:2" x14ac:dyDescent="0.2">
      <c r="A3638"/>
      <c r="B3638"/>
    </row>
    <row r="3639" spans="1:2" x14ac:dyDescent="0.2">
      <c r="A3639"/>
      <c r="B3639"/>
    </row>
    <row r="3640" spans="1:2" x14ac:dyDescent="0.2">
      <c r="A3640"/>
      <c r="B3640"/>
    </row>
    <row r="3641" spans="1:2" x14ac:dyDescent="0.2">
      <c r="A3641"/>
      <c r="B3641"/>
    </row>
    <row r="3642" spans="1:2" x14ac:dyDescent="0.2">
      <c r="A3642"/>
      <c r="B3642"/>
    </row>
    <row r="3643" spans="1:2" x14ac:dyDescent="0.2">
      <c r="A3643"/>
      <c r="B3643"/>
    </row>
    <row r="3644" spans="1:2" x14ac:dyDescent="0.2">
      <c r="A3644"/>
      <c r="B3644"/>
    </row>
    <row r="3645" spans="1:2" x14ac:dyDescent="0.2">
      <c r="A3645"/>
      <c r="B3645"/>
    </row>
    <row r="3646" spans="1:2" x14ac:dyDescent="0.2">
      <c r="A3646"/>
      <c r="B3646"/>
    </row>
    <row r="3647" spans="1:2" x14ac:dyDescent="0.2">
      <c r="A3647"/>
      <c r="B3647"/>
    </row>
    <row r="3648" spans="1:2" x14ac:dyDescent="0.2">
      <c r="A3648"/>
      <c r="B3648"/>
    </row>
    <row r="3649" spans="1:2" x14ac:dyDescent="0.2">
      <c r="A3649"/>
      <c r="B3649"/>
    </row>
    <row r="3650" spans="1:2" x14ac:dyDescent="0.2">
      <c r="A3650"/>
      <c r="B3650"/>
    </row>
    <row r="3651" spans="1:2" x14ac:dyDescent="0.2">
      <c r="A3651"/>
      <c r="B3651"/>
    </row>
    <row r="3652" spans="1:2" x14ac:dyDescent="0.2">
      <c r="A3652"/>
      <c r="B3652"/>
    </row>
    <row r="3653" spans="1:2" x14ac:dyDescent="0.2">
      <c r="A3653"/>
      <c r="B3653"/>
    </row>
    <row r="3654" spans="1:2" x14ac:dyDescent="0.2">
      <c r="A3654"/>
      <c r="B3654"/>
    </row>
    <row r="3655" spans="1:2" x14ac:dyDescent="0.2">
      <c r="A3655"/>
      <c r="B3655"/>
    </row>
    <row r="3656" spans="1:2" x14ac:dyDescent="0.2">
      <c r="A3656"/>
      <c r="B3656"/>
    </row>
    <row r="3657" spans="1:2" x14ac:dyDescent="0.2">
      <c r="A3657"/>
      <c r="B3657"/>
    </row>
    <row r="3658" spans="1:2" x14ac:dyDescent="0.2">
      <c r="A3658"/>
      <c r="B3658"/>
    </row>
    <row r="3659" spans="1:2" x14ac:dyDescent="0.2">
      <c r="A3659"/>
      <c r="B3659"/>
    </row>
    <row r="3660" spans="1:2" x14ac:dyDescent="0.2">
      <c r="A3660"/>
      <c r="B3660"/>
    </row>
    <row r="3661" spans="1:2" x14ac:dyDescent="0.2">
      <c r="A3661"/>
      <c r="B3661"/>
    </row>
    <row r="3662" spans="1:2" x14ac:dyDescent="0.2">
      <c r="A3662"/>
      <c r="B3662"/>
    </row>
    <row r="3663" spans="1:2" x14ac:dyDescent="0.2">
      <c r="A3663"/>
      <c r="B3663"/>
    </row>
    <row r="3664" spans="1:2" x14ac:dyDescent="0.2">
      <c r="A3664"/>
      <c r="B3664"/>
    </row>
    <row r="3665" spans="1:2" x14ac:dyDescent="0.2">
      <c r="A3665"/>
      <c r="B3665"/>
    </row>
    <row r="3666" spans="1:2" x14ac:dyDescent="0.2">
      <c r="A3666"/>
      <c r="B3666"/>
    </row>
    <row r="3667" spans="1:2" x14ac:dyDescent="0.2">
      <c r="A3667"/>
      <c r="B3667"/>
    </row>
    <row r="3668" spans="1:2" x14ac:dyDescent="0.2">
      <c r="A3668"/>
      <c r="B3668"/>
    </row>
    <row r="3669" spans="1:2" x14ac:dyDescent="0.2">
      <c r="A3669"/>
      <c r="B3669"/>
    </row>
    <row r="3670" spans="1:2" x14ac:dyDescent="0.2">
      <c r="A3670"/>
      <c r="B3670"/>
    </row>
    <row r="3671" spans="1:2" x14ac:dyDescent="0.2">
      <c r="A3671"/>
      <c r="B3671"/>
    </row>
    <row r="3672" spans="1:2" x14ac:dyDescent="0.2">
      <c r="A3672"/>
      <c r="B3672"/>
    </row>
    <row r="3673" spans="1:2" x14ac:dyDescent="0.2">
      <c r="A3673"/>
      <c r="B3673"/>
    </row>
    <row r="3674" spans="1:2" x14ac:dyDescent="0.2">
      <c r="A3674"/>
      <c r="B3674"/>
    </row>
    <row r="3675" spans="1:2" x14ac:dyDescent="0.2">
      <c r="A3675"/>
      <c r="B3675"/>
    </row>
    <row r="3676" spans="1:2" x14ac:dyDescent="0.2">
      <c r="A3676"/>
      <c r="B3676"/>
    </row>
    <row r="3677" spans="1:2" x14ac:dyDescent="0.2">
      <c r="A3677"/>
      <c r="B3677"/>
    </row>
    <row r="3678" spans="1:2" x14ac:dyDescent="0.2">
      <c r="A3678"/>
      <c r="B3678"/>
    </row>
    <row r="3679" spans="1:2" x14ac:dyDescent="0.2">
      <c r="A3679"/>
      <c r="B3679"/>
    </row>
    <row r="3680" spans="1:2" x14ac:dyDescent="0.2">
      <c r="A3680"/>
      <c r="B3680"/>
    </row>
    <row r="3681" spans="1:2" x14ac:dyDescent="0.2">
      <c r="A3681"/>
      <c r="B3681"/>
    </row>
    <row r="3682" spans="1:2" x14ac:dyDescent="0.2">
      <c r="A3682"/>
      <c r="B3682"/>
    </row>
    <row r="3683" spans="1:2" x14ac:dyDescent="0.2">
      <c r="A3683"/>
      <c r="B3683"/>
    </row>
    <row r="3684" spans="1:2" x14ac:dyDescent="0.2">
      <c r="A3684"/>
      <c r="B3684"/>
    </row>
    <row r="3685" spans="1:2" x14ac:dyDescent="0.2">
      <c r="A3685"/>
      <c r="B3685"/>
    </row>
    <row r="3686" spans="1:2" x14ac:dyDescent="0.2">
      <c r="A3686"/>
      <c r="B3686"/>
    </row>
    <row r="3687" spans="1:2" x14ac:dyDescent="0.2">
      <c r="A3687"/>
      <c r="B3687"/>
    </row>
    <row r="3688" spans="1:2" x14ac:dyDescent="0.2">
      <c r="A3688"/>
      <c r="B3688"/>
    </row>
    <row r="3689" spans="1:2" x14ac:dyDescent="0.2">
      <c r="A3689"/>
      <c r="B3689"/>
    </row>
    <row r="3690" spans="1:2" x14ac:dyDescent="0.2">
      <c r="A3690"/>
      <c r="B3690"/>
    </row>
    <row r="3691" spans="1:2" x14ac:dyDescent="0.2">
      <c r="A3691"/>
      <c r="B3691"/>
    </row>
    <row r="3692" spans="1:2" x14ac:dyDescent="0.2">
      <c r="A3692"/>
      <c r="B3692"/>
    </row>
    <row r="3693" spans="1:2" x14ac:dyDescent="0.2">
      <c r="A3693"/>
      <c r="B3693"/>
    </row>
    <row r="3694" spans="1:2" x14ac:dyDescent="0.2">
      <c r="A3694"/>
      <c r="B3694"/>
    </row>
    <row r="3695" spans="1:2" x14ac:dyDescent="0.2">
      <c r="A3695"/>
      <c r="B3695"/>
    </row>
    <row r="3696" spans="1:2" x14ac:dyDescent="0.2">
      <c r="A3696"/>
      <c r="B3696"/>
    </row>
    <row r="3697" spans="1:2" x14ac:dyDescent="0.2">
      <c r="A3697"/>
      <c r="B3697"/>
    </row>
    <row r="3698" spans="1:2" x14ac:dyDescent="0.2">
      <c r="A3698"/>
      <c r="B3698"/>
    </row>
    <row r="3699" spans="1:2" x14ac:dyDescent="0.2">
      <c r="A3699"/>
      <c r="B3699"/>
    </row>
    <row r="3700" spans="1:2" x14ac:dyDescent="0.2">
      <c r="A3700"/>
      <c r="B3700"/>
    </row>
    <row r="3701" spans="1:2" x14ac:dyDescent="0.2">
      <c r="A3701"/>
      <c r="B3701"/>
    </row>
    <row r="3702" spans="1:2" x14ac:dyDescent="0.2">
      <c r="A3702"/>
      <c r="B3702"/>
    </row>
    <row r="3703" spans="1:2" x14ac:dyDescent="0.2">
      <c r="A3703"/>
      <c r="B3703"/>
    </row>
    <row r="3704" spans="1:2" x14ac:dyDescent="0.2">
      <c r="A3704"/>
      <c r="B3704"/>
    </row>
    <row r="3705" spans="1:2" x14ac:dyDescent="0.2">
      <c r="A3705"/>
      <c r="B3705"/>
    </row>
    <row r="3706" spans="1:2" x14ac:dyDescent="0.2">
      <c r="A3706"/>
      <c r="B3706"/>
    </row>
    <row r="3707" spans="1:2" x14ac:dyDescent="0.2">
      <c r="A3707"/>
      <c r="B3707"/>
    </row>
    <row r="3708" spans="1:2" x14ac:dyDescent="0.2">
      <c r="A3708"/>
      <c r="B3708"/>
    </row>
    <row r="3709" spans="1:2" x14ac:dyDescent="0.2">
      <c r="A3709"/>
      <c r="B3709"/>
    </row>
    <row r="3710" spans="1:2" x14ac:dyDescent="0.2">
      <c r="A3710"/>
      <c r="B3710"/>
    </row>
    <row r="3711" spans="1:2" x14ac:dyDescent="0.2">
      <c r="A3711"/>
      <c r="B3711"/>
    </row>
    <row r="3712" spans="1:2" x14ac:dyDescent="0.2">
      <c r="A3712"/>
      <c r="B3712"/>
    </row>
    <row r="3713" spans="1:2" x14ac:dyDescent="0.2">
      <c r="A3713"/>
      <c r="B3713"/>
    </row>
    <row r="3714" spans="1:2" x14ac:dyDescent="0.2">
      <c r="A3714"/>
      <c r="B3714"/>
    </row>
    <row r="3715" spans="1:2" x14ac:dyDescent="0.2">
      <c r="A3715"/>
      <c r="B3715"/>
    </row>
    <row r="3716" spans="1:2" x14ac:dyDescent="0.2">
      <c r="A3716"/>
      <c r="B3716"/>
    </row>
    <row r="3717" spans="1:2" x14ac:dyDescent="0.2">
      <c r="A3717"/>
      <c r="B3717"/>
    </row>
    <row r="3718" spans="1:2" x14ac:dyDescent="0.2">
      <c r="A3718"/>
      <c r="B3718"/>
    </row>
    <row r="3719" spans="1:2" x14ac:dyDescent="0.2">
      <c r="A3719"/>
      <c r="B3719"/>
    </row>
    <row r="3720" spans="1:2" x14ac:dyDescent="0.2">
      <c r="A3720"/>
      <c r="B3720"/>
    </row>
    <row r="3721" spans="1:2" x14ac:dyDescent="0.2">
      <c r="A3721"/>
      <c r="B3721"/>
    </row>
    <row r="3722" spans="1:2" x14ac:dyDescent="0.2">
      <c r="A3722"/>
      <c r="B3722"/>
    </row>
    <row r="3723" spans="1:2" x14ac:dyDescent="0.2">
      <c r="A3723"/>
      <c r="B3723"/>
    </row>
    <row r="3724" spans="1:2" x14ac:dyDescent="0.2">
      <c r="A3724"/>
      <c r="B3724"/>
    </row>
    <row r="3725" spans="1:2" x14ac:dyDescent="0.2">
      <c r="A3725"/>
      <c r="B3725"/>
    </row>
    <row r="3726" spans="1:2" x14ac:dyDescent="0.2">
      <c r="A3726"/>
      <c r="B3726"/>
    </row>
    <row r="3727" spans="1:2" x14ac:dyDescent="0.2">
      <c r="A3727"/>
      <c r="B3727"/>
    </row>
    <row r="3728" spans="1:2" x14ac:dyDescent="0.2">
      <c r="A3728"/>
      <c r="B3728"/>
    </row>
    <row r="3729" spans="1:2" x14ac:dyDescent="0.2">
      <c r="A3729"/>
      <c r="B3729"/>
    </row>
    <row r="3730" spans="1:2" x14ac:dyDescent="0.2">
      <c r="A3730"/>
      <c r="B3730"/>
    </row>
    <row r="3731" spans="1:2" x14ac:dyDescent="0.2">
      <c r="A3731"/>
      <c r="B3731"/>
    </row>
    <row r="3732" spans="1:2" x14ac:dyDescent="0.2">
      <c r="A3732"/>
      <c r="B3732"/>
    </row>
    <row r="3733" spans="1:2" x14ac:dyDescent="0.2">
      <c r="A3733"/>
      <c r="B3733"/>
    </row>
    <row r="3734" spans="1:2" x14ac:dyDescent="0.2">
      <c r="A3734"/>
      <c r="B3734"/>
    </row>
    <row r="3735" spans="1:2" x14ac:dyDescent="0.2">
      <c r="A3735"/>
      <c r="B3735"/>
    </row>
    <row r="3736" spans="1:2" x14ac:dyDescent="0.2">
      <c r="A3736"/>
      <c r="B3736"/>
    </row>
    <row r="3737" spans="1:2" x14ac:dyDescent="0.2">
      <c r="A3737"/>
      <c r="B3737"/>
    </row>
    <row r="3738" spans="1:2" x14ac:dyDescent="0.2">
      <c r="A3738"/>
      <c r="B3738"/>
    </row>
    <row r="3739" spans="1:2" x14ac:dyDescent="0.2">
      <c r="A3739"/>
      <c r="B3739"/>
    </row>
    <row r="3740" spans="1:2" x14ac:dyDescent="0.2">
      <c r="A3740"/>
      <c r="B3740"/>
    </row>
    <row r="3741" spans="1:2" x14ac:dyDescent="0.2">
      <c r="A3741"/>
      <c r="B3741"/>
    </row>
    <row r="3742" spans="1:2" x14ac:dyDescent="0.2">
      <c r="A3742"/>
      <c r="B3742"/>
    </row>
    <row r="3743" spans="1:2" x14ac:dyDescent="0.2">
      <c r="A3743"/>
      <c r="B3743"/>
    </row>
    <row r="3744" spans="1:2" x14ac:dyDescent="0.2">
      <c r="A3744"/>
      <c r="B3744"/>
    </row>
    <row r="3745" spans="1:2" x14ac:dyDescent="0.2">
      <c r="A3745"/>
      <c r="B3745"/>
    </row>
    <row r="3746" spans="1:2" x14ac:dyDescent="0.2">
      <c r="A3746"/>
      <c r="B3746"/>
    </row>
    <row r="3747" spans="1:2" x14ac:dyDescent="0.2">
      <c r="A3747"/>
      <c r="B3747"/>
    </row>
    <row r="3748" spans="1:2" x14ac:dyDescent="0.2">
      <c r="A3748"/>
      <c r="B3748"/>
    </row>
    <row r="3749" spans="1:2" x14ac:dyDescent="0.2">
      <c r="A3749"/>
      <c r="B3749"/>
    </row>
    <row r="3750" spans="1:2" x14ac:dyDescent="0.2">
      <c r="A3750"/>
      <c r="B3750"/>
    </row>
    <row r="3751" spans="1:2" x14ac:dyDescent="0.2">
      <c r="A3751"/>
      <c r="B3751"/>
    </row>
    <row r="3752" spans="1:2" x14ac:dyDescent="0.2">
      <c r="A3752"/>
      <c r="B3752"/>
    </row>
    <row r="3753" spans="1:2" x14ac:dyDescent="0.2">
      <c r="A3753"/>
      <c r="B3753"/>
    </row>
    <row r="3754" spans="1:2" x14ac:dyDescent="0.2">
      <c r="A3754"/>
      <c r="B3754"/>
    </row>
    <row r="3755" spans="1:2" x14ac:dyDescent="0.2">
      <c r="A3755"/>
      <c r="B3755"/>
    </row>
    <row r="3756" spans="1:2" x14ac:dyDescent="0.2">
      <c r="A3756"/>
      <c r="B3756"/>
    </row>
    <row r="3757" spans="1:2" x14ac:dyDescent="0.2">
      <c r="A3757"/>
      <c r="B3757"/>
    </row>
    <row r="3758" spans="1:2" x14ac:dyDescent="0.2">
      <c r="A3758"/>
      <c r="B3758"/>
    </row>
    <row r="3759" spans="1:2" x14ac:dyDescent="0.2">
      <c r="A3759"/>
      <c r="B3759"/>
    </row>
    <row r="3760" spans="1:2" x14ac:dyDescent="0.2">
      <c r="A3760"/>
      <c r="B3760"/>
    </row>
    <row r="3761" spans="1:2" x14ac:dyDescent="0.2">
      <c r="A3761"/>
      <c r="B3761"/>
    </row>
    <row r="3762" spans="1:2" x14ac:dyDescent="0.2">
      <c r="A3762"/>
      <c r="B3762"/>
    </row>
    <row r="3763" spans="1:2" x14ac:dyDescent="0.2">
      <c r="A3763"/>
      <c r="B3763"/>
    </row>
    <row r="3764" spans="1:2" x14ac:dyDescent="0.2">
      <c r="A3764"/>
      <c r="B3764"/>
    </row>
    <row r="3765" spans="1:2" x14ac:dyDescent="0.2">
      <c r="A3765"/>
      <c r="B3765"/>
    </row>
    <row r="3766" spans="1:2" x14ac:dyDescent="0.2">
      <c r="A3766"/>
      <c r="B3766"/>
    </row>
    <row r="3767" spans="1:2" x14ac:dyDescent="0.2">
      <c r="A3767"/>
      <c r="B3767"/>
    </row>
    <row r="3768" spans="1:2" x14ac:dyDescent="0.2">
      <c r="A3768"/>
      <c r="B3768"/>
    </row>
    <row r="3769" spans="1:2" x14ac:dyDescent="0.2">
      <c r="A3769"/>
      <c r="B3769"/>
    </row>
    <row r="3770" spans="1:2" x14ac:dyDescent="0.2">
      <c r="A3770"/>
      <c r="B3770"/>
    </row>
    <row r="3771" spans="1:2" x14ac:dyDescent="0.2">
      <c r="A3771"/>
      <c r="B3771"/>
    </row>
    <row r="3772" spans="1:2" x14ac:dyDescent="0.2">
      <c r="A3772"/>
      <c r="B3772"/>
    </row>
    <row r="3773" spans="1:2" x14ac:dyDescent="0.2">
      <c r="A3773"/>
      <c r="B3773"/>
    </row>
    <row r="3774" spans="1:2" x14ac:dyDescent="0.2">
      <c r="A3774"/>
      <c r="B3774"/>
    </row>
    <row r="3775" spans="1:2" x14ac:dyDescent="0.2">
      <c r="A3775"/>
      <c r="B3775"/>
    </row>
    <row r="3776" spans="1:2" x14ac:dyDescent="0.2">
      <c r="A3776"/>
      <c r="B3776"/>
    </row>
    <row r="3777" spans="1:2" x14ac:dyDescent="0.2">
      <c r="A3777"/>
      <c r="B3777"/>
    </row>
    <row r="3778" spans="1:2" x14ac:dyDescent="0.2">
      <c r="A3778"/>
      <c r="B3778"/>
    </row>
    <row r="3779" spans="1:2" x14ac:dyDescent="0.2">
      <c r="A3779"/>
      <c r="B3779"/>
    </row>
    <row r="3780" spans="1:2" x14ac:dyDescent="0.2">
      <c r="A3780"/>
      <c r="B3780"/>
    </row>
    <row r="3781" spans="1:2" x14ac:dyDescent="0.2">
      <c r="A3781"/>
      <c r="B3781"/>
    </row>
    <row r="3782" spans="1:2" x14ac:dyDescent="0.2">
      <c r="A3782"/>
      <c r="B3782"/>
    </row>
    <row r="3783" spans="1:2" x14ac:dyDescent="0.2">
      <c r="A3783"/>
      <c r="B3783"/>
    </row>
    <row r="3784" spans="1:2" x14ac:dyDescent="0.2">
      <c r="A3784"/>
      <c r="B3784"/>
    </row>
    <row r="3785" spans="1:2" x14ac:dyDescent="0.2">
      <c r="A3785"/>
      <c r="B3785"/>
    </row>
    <row r="3786" spans="1:2" x14ac:dyDescent="0.2">
      <c r="A3786"/>
      <c r="B3786"/>
    </row>
    <row r="3787" spans="1:2" x14ac:dyDescent="0.2">
      <c r="A3787"/>
      <c r="B3787"/>
    </row>
    <row r="3788" spans="1:2" x14ac:dyDescent="0.2">
      <c r="A3788"/>
      <c r="B3788"/>
    </row>
    <row r="3789" spans="1:2" x14ac:dyDescent="0.2">
      <c r="A3789"/>
      <c r="B3789"/>
    </row>
    <row r="3790" spans="1:2" x14ac:dyDescent="0.2">
      <c r="A3790"/>
      <c r="B3790"/>
    </row>
    <row r="3791" spans="1:2" x14ac:dyDescent="0.2">
      <c r="A3791"/>
      <c r="B3791"/>
    </row>
    <row r="3792" spans="1:2" x14ac:dyDescent="0.2">
      <c r="A3792"/>
      <c r="B3792"/>
    </row>
    <row r="3793" spans="1:2" x14ac:dyDescent="0.2">
      <c r="A3793"/>
      <c r="B3793"/>
    </row>
    <row r="3794" spans="1:2" x14ac:dyDescent="0.2">
      <c r="A3794"/>
      <c r="B3794"/>
    </row>
    <row r="3795" spans="1:2" x14ac:dyDescent="0.2">
      <c r="A3795"/>
      <c r="B3795"/>
    </row>
    <row r="3796" spans="1:2" x14ac:dyDescent="0.2">
      <c r="A3796"/>
      <c r="B3796"/>
    </row>
    <row r="3797" spans="1:2" x14ac:dyDescent="0.2">
      <c r="A3797"/>
      <c r="B3797"/>
    </row>
    <row r="3798" spans="1:2" x14ac:dyDescent="0.2">
      <c r="A3798"/>
      <c r="B3798"/>
    </row>
    <row r="3799" spans="1:2" x14ac:dyDescent="0.2">
      <c r="A3799"/>
      <c r="B3799"/>
    </row>
    <row r="3800" spans="1:2" x14ac:dyDescent="0.2">
      <c r="A3800"/>
      <c r="B3800"/>
    </row>
    <row r="3801" spans="1:2" x14ac:dyDescent="0.2">
      <c r="A3801"/>
      <c r="B3801"/>
    </row>
    <row r="3802" spans="1:2" x14ac:dyDescent="0.2">
      <c r="A3802"/>
      <c r="B3802"/>
    </row>
    <row r="3803" spans="1:2" x14ac:dyDescent="0.2">
      <c r="A3803"/>
      <c r="B3803"/>
    </row>
    <row r="3804" spans="1:2" x14ac:dyDescent="0.2">
      <c r="A3804"/>
      <c r="B3804"/>
    </row>
    <row r="3805" spans="1:2" x14ac:dyDescent="0.2">
      <c r="A3805"/>
      <c r="B3805"/>
    </row>
    <row r="3806" spans="1:2" x14ac:dyDescent="0.2">
      <c r="A3806"/>
      <c r="B3806"/>
    </row>
    <row r="3807" spans="1:2" x14ac:dyDescent="0.2">
      <c r="A3807"/>
      <c r="B3807"/>
    </row>
    <row r="3808" spans="1:2" x14ac:dyDescent="0.2">
      <c r="A3808"/>
      <c r="B3808"/>
    </row>
    <row r="3809" spans="1:2" x14ac:dyDescent="0.2">
      <c r="A3809"/>
      <c r="B3809"/>
    </row>
    <row r="3810" spans="1:2" x14ac:dyDescent="0.2">
      <c r="A3810"/>
      <c r="B3810"/>
    </row>
    <row r="3811" spans="1:2" x14ac:dyDescent="0.2">
      <c r="A3811"/>
      <c r="B3811"/>
    </row>
    <row r="3812" spans="1:2" x14ac:dyDescent="0.2">
      <c r="A3812"/>
      <c r="B3812"/>
    </row>
    <row r="3813" spans="1:2" x14ac:dyDescent="0.2">
      <c r="A3813"/>
      <c r="B3813"/>
    </row>
    <row r="3814" spans="1:2" x14ac:dyDescent="0.2">
      <c r="A3814"/>
      <c r="B3814"/>
    </row>
    <row r="3815" spans="1:2" x14ac:dyDescent="0.2">
      <c r="A3815"/>
      <c r="B3815"/>
    </row>
    <row r="3816" spans="1:2" x14ac:dyDescent="0.2">
      <c r="A3816"/>
      <c r="B3816"/>
    </row>
    <row r="3817" spans="1:2" x14ac:dyDescent="0.2">
      <c r="A3817"/>
      <c r="B3817"/>
    </row>
    <row r="3818" spans="1:2" x14ac:dyDescent="0.2">
      <c r="A3818"/>
      <c r="B3818"/>
    </row>
    <row r="3819" spans="1:2" x14ac:dyDescent="0.2">
      <c r="A3819"/>
      <c r="B3819"/>
    </row>
    <row r="3820" spans="1:2" x14ac:dyDescent="0.2">
      <c r="A3820"/>
      <c r="B3820"/>
    </row>
    <row r="3821" spans="1:2" x14ac:dyDescent="0.2">
      <c r="A3821"/>
      <c r="B3821"/>
    </row>
    <row r="3822" spans="1:2" x14ac:dyDescent="0.2">
      <c r="A3822"/>
      <c r="B3822"/>
    </row>
    <row r="3823" spans="1:2" x14ac:dyDescent="0.2">
      <c r="A3823"/>
      <c r="B3823"/>
    </row>
    <row r="3824" spans="1:2" x14ac:dyDescent="0.2">
      <c r="A3824"/>
      <c r="B3824"/>
    </row>
    <row r="3825" spans="1:2" x14ac:dyDescent="0.2">
      <c r="A3825"/>
      <c r="B3825"/>
    </row>
    <row r="3826" spans="1:2" x14ac:dyDescent="0.2">
      <c r="A3826"/>
      <c r="B3826"/>
    </row>
    <row r="3827" spans="1:2" x14ac:dyDescent="0.2">
      <c r="A3827"/>
      <c r="B3827"/>
    </row>
    <row r="3828" spans="1:2" x14ac:dyDescent="0.2">
      <c r="A3828"/>
      <c r="B3828"/>
    </row>
    <row r="3829" spans="1:2" x14ac:dyDescent="0.2">
      <c r="A3829"/>
      <c r="B3829"/>
    </row>
    <row r="3830" spans="1:2" x14ac:dyDescent="0.2">
      <c r="A3830"/>
      <c r="B3830"/>
    </row>
    <row r="3831" spans="1:2" x14ac:dyDescent="0.2">
      <c r="A3831"/>
      <c r="B3831"/>
    </row>
    <row r="3832" spans="1:2" x14ac:dyDescent="0.2">
      <c r="A3832"/>
      <c r="B3832"/>
    </row>
    <row r="3833" spans="1:2" x14ac:dyDescent="0.2">
      <c r="A3833"/>
      <c r="B3833"/>
    </row>
    <row r="3834" spans="1:2" x14ac:dyDescent="0.2">
      <c r="A3834"/>
      <c r="B3834"/>
    </row>
    <row r="3835" spans="1:2" x14ac:dyDescent="0.2">
      <c r="A3835"/>
      <c r="B3835"/>
    </row>
    <row r="3836" spans="1:2" x14ac:dyDescent="0.2">
      <c r="A3836"/>
      <c r="B3836"/>
    </row>
    <row r="3837" spans="1:2" x14ac:dyDescent="0.2">
      <c r="A3837"/>
      <c r="B3837"/>
    </row>
    <row r="3838" spans="1:2" x14ac:dyDescent="0.2">
      <c r="A3838"/>
      <c r="B3838"/>
    </row>
    <row r="3839" spans="1:2" x14ac:dyDescent="0.2">
      <c r="A3839"/>
      <c r="B3839"/>
    </row>
    <row r="3840" spans="1:2" x14ac:dyDescent="0.2">
      <c r="A3840"/>
      <c r="B3840"/>
    </row>
    <row r="3841" spans="1:2" x14ac:dyDescent="0.2">
      <c r="A3841"/>
      <c r="B3841"/>
    </row>
    <row r="3842" spans="1:2" x14ac:dyDescent="0.2">
      <c r="A3842"/>
      <c r="B3842"/>
    </row>
    <row r="3843" spans="1:2" x14ac:dyDescent="0.2">
      <c r="A3843"/>
      <c r="B3843"/>
    </row>
    <row r="3844" spans="1:2" x14ac:dyDescent="0.2">
      <c r="A3844"/>
      <c r="B3844"/>
    </row>
    <row r="3845" spans="1:2" x14ac:dyDescent="0.2">
      <c r="A3845"/>
      <c r="B3845"/>
    </row>
    <row r="3846" spans="1:2" x14ac:dyDescent="0.2">
      <c r="A3846"/>
      <c r="B3846"/>
    </row>
    <row r="3847" spans="1:2" x14ac:dyDescent="0.2">
      <c r="A3847"/>
      <c r="B3847"/>
    </row>
    <row r="3848" spans="1:2" x14ac:dyDescent="0.2">
      <c r="A3848"/>
      <c r="B3848"/>
    </row>
    <row r="3849" spans="1:2" x14ac:dyDescent="0.2">
      <c r="A3849"/>
      <c r="B3849"/>
    </row>
    <row r="3850" spans="1:2" x14ac:dyDescent="0.2">
      <c r="A3850"/>
      <c r="B3850"/>
    </row>
    <row r="3851" spans="1:2" x14ac:dyDescent="0.2">
      <c r="A3851"/>
      <c r="B3851"/>
    </row>
    <row r="3852" spans="1:2" x14ac:dyDescent="0.2">
      <c r="A3852"/>
      <c r="B3852"/>
    </row>
    <row r="3853" spans="1:2" x14ac:dyDescent="0.2">
      <c r="A3853"/>
      <c r="B3853"/>
    </row>
    <row r="3854" spans="1:2" x14ac:dyDescent="0.2">
      <c r="A3854"/>
      <c r="B3854"/>
    </row>
    <row r="3855" spans="1:2" x14ac:dyDescent="0.2">
      <c r="A3855"/>
      <c r="B3855"/>
    </row>
    <row r="3856" spans="1:2" x14ac:dyDescent="0.2">
      <c r="A3856"/>
      <c r="B3856"/>
    </row>
    <row r="3857" spans="1:2" x14ac:dyDescent="0.2">
      <c r="A3857"/>
      <c r="B3857"/>
    </row>
    <row r="3858" spans="1:2" x14ac:dyDescent="0.2">
      <c r="A3858"/>
      <c r="B3858"/>
    </row>
    <row r="3859" spans="1:2" x14ac:dyDescent="0.2">
      <c r="A3859"/>
      <c r="B3859"/>
    </row>
    <row r="3860" spans="1:2" x14ac:dyDescent="0.2">
      <c r="A3860"/>
      <c r="B3860"/>
    </row>
    <row r="3861" spans="1:2" x14ac:dyDescent="0.2">
      <c r="A3861"/>
      <c r="B3861"/>
    </row>
    <row r="3862" spans="1:2" x14ac:dyDescent="0.2">
      <c r="A3862"/>
      <c r="B3862"/>
    </row>
    <row r="3863" spans="1:2" x14ac:dyDescent="0.2">
      <c r="A3863"/>
      <c r="B3863"/>
    </row>
    <row r="3864" spans="1:2" x14ac:dyDescent="0.2">
      <c r="A3864"/>
      <c r="B3864"/>
    </row>
    <row r="3865" spans="1:2" x14ac:dyDescent="0.2">
      <c r="A3865"/>
      <c r="B3865"/>
    </row>
    <row r="3866" spans="1:2" x14ac:dyDescent="0.2">
      <c r="A3866"/>
      <c r="B3866"/>
    </row>
    <row r="3867" spans="1:2" x14ac:dyDescent="0.2">
      <c r="A3867"/>
      <c r="B3867"/>
    </row>
    <row r="3868" spans="1:2" x14ac:dyDescent="0.2">
      <c r="A3868"/>
      <c r="B3868"/>
    </row>
    <row r="3869" spans="1:2" x14ac:dyDescent="0.2">
      <c r="A3869"/>
      <c r="B3869"/>
    </row>
    <row r="3870" spans="1:2" x14ac:dyDescent="0.2">
      <c r="A3870"/>
      <c r="B3870"/>
    </row>
    <row r="3871" spans="1:2" x14ac:dyDescent="0.2">
      <c r="A3871"/>
      <c r="B3871"/>
    </row>
    <row r="3872" spans="1:2" x14ac:dyDescent="0.2">
      <c r="A3872"/>
      <c r="B3872"/>
    </row>
    <row r="3873" spans="1:2" x14ac:dyDescent="0.2">
      <c r="A3873"/>
      <c r="B3873"/>
    </row>
    <row r="3874" spans="1:2" x14ac:dyDescent="0.2">
      <c r="A3874"/>
      <c r="B3874"/>
    </row>
    <row r="3875" spans="1:2" x14ac:dyDescent="0.2">
      <c r="A3875"/>
      <c r="B3875"/>
    </row>
    <row r="3876" spans="1:2" x14ac:dyDescent="0.2">
      <c r="A3876"/>
      <c r="B3876"/>
    </row>
    <row r="3877" spans="1:2" x14ac:dyDescent="0.2">
      <c r="A3877"/>
      <c r="B3877"/>
    </row>
    <row r="3878" spans="1:2" x14ac:dyDescent="0.2">
      <c r="A3878"/>
      <c r="B3878"/>
    </row>
    <row r="3879" spans="1:2" x14ac:dyDescent="0.2">
      <c r="A3879"/>
      <c r="B3879"/>
    </row>
    <row r="3880" spans="1:2" x14ac:dyDescent="0.2">
      <c r="A3880"/>
      <c r="B3880"/>
    </row>
    <row r="3881" spans="1:2" x14ac:dyDescent="0.2">
      <c r="A3881"/>
      <c r="B3881"/>
    </row>
    <row r="3882" spans="1:2" x14ac:dyDescent="0.2">
      <c r="A3882"/>
      <c r="B3882"/>
    </row>
    <row r="3883" spans="1:2" x14ac:dyDescent="0.2">
      <c r="A3883"/>
      <c r="B3883"/>
    </row>
    <row r="3884" spans="1:2" x14ac:dyDescent="0.2">
      <c r="A3884"/>
      <c r="B3884"/>
    </row>
    <row r="3885" spans="1:2" x14ac:dyDescent="0.2">
      <c r="A3885"/>
      <c r="B3885"/>
    </row>
    <row r="3886" spans="1:2" x14ac:dyDescent="0.2">
      <c r="A3886"/>
      <c r="B3886"/>
    </row>
    <row r="3887" spans="1:2" x14ac:dyDescent="0.2">
      <c r="A3887"/>
      <c r="B3887"/>
    </row>
    <row r="3888" spans="1:2" x14ac:dyDescent="0.2">
      <c r="A3888"/>
      <c r="B3888"/>
    </row>
    <row r="3889" spans="1:2" x14ac:dyDescent="0.2">
      <c r="A3889"/>
      <c r="B3889"/>
    </row>
    <row r="3890" spans="1:2" x14ac:dyDescent="0.2">
      <c r="A3890"/>
      <c r="B3890"/>
    </row>
    <row r="3891" spans="1:2" x14ac:dyDescent="0.2">
      <c r="A3891"/>
      <c r="B3891"/>
    </row>
    <row r="3892" spans="1:2" x14ac:dyDescent="0.2">
      <c r="A3892"/>
      <c r="B3892"/>
    </row>
    <row r="3893" spans="1:2" x14ac:dyDescent="0.2">
      <c r="A3893"/>
      <c r="B3893"/>
    </row>
    <row r="3894" spans="1:2" x14ac:dyDescent="0.2">
      <c r="A3894"/>
      <c r="B3894"/>
    </row>
    <row r="3895" spans="1:2" x14ac:dyDescent="0.2">
      <c r="A3895"/>
      <c r="B3895"/>
    </row>
    <row r="3896" spans="1:2" x14ac:dyDescent="0.2">
      <c r="A3896"/>
      <c r="B3896"/>
    </row>
    <row r="3897" spans="1:2" x14ac:dyDescent="0.2">
      <c r="A3897"/>
      <c r="B3897"/>
    </row>
    <row r="3898" spans="1:2" x14ac:dyDescent="0.2">
      <c r="A3898"/>
      <c r="B3898"/>
    </row>
    <row r="3899" spans="1:2" x14ac:dyDescent="0.2">
      <c r="A3899"/>
      <c r="B3899"/>
    </row>
    <row r="3900" spans="1:2" x14ac:dyDescent="0.2">
      <c r="A3900"/>
      <c r="B3900"/>
    </row>
    <row r="3901" spans="1:2" x14ac:dyDescent="0.2">
      <c r="A3901"/>
      <c r="B3901"/>
    </row>
    <row r="3902" spans="1:2" x14ac:dyDescent="0.2">
      <c r="A3902"/>
      <c r="B3902"/>
    </row>
    <row r="3903" spans="1:2" x14ac:dyDescent="0.2">
      <c r="A3903"/>
      <c r="B3903"/>
    </row>
    <row r="3904" spans="1:2" x14ac:dyDescent="0.2">
      <c r="A3904"/>
      <c r="B3904"/>
    </row>
    <row r="3905" spans="1:2" x14ac:dyDescent="0.2">
      <c r="A3905"/>
      <c r="B3905"/>
    </row>
    <row r="3906" spans="1:2" x14ac:dyDescent="0.2">
      <c r="A3906"/>
      <c r="B3906"/>
    </row>
    <row r="3907" spans="1:2" x14ac:dyDescent="0.2">
      <c r="A3907"/>
      <c r="B3907"/>
    </row>
    <row r="3908" spans="1:2" x14ac:dyDescent="0.2">
      <c r="A3908"/>
      <c r="B3908"/>
    </row>
    <row r="3909" spans="1:2" x14ac:dyDescent="0.2">
      <c r="A3909"/>
      <c r="B3909"/>
    </row>
    <row r="3910" spans="1:2" x14ac:dyDescent="0.2">
      <c r="A3910"/>
      <c r="B3910"/>
    </row>
    <row r="3911" spans="1:2" x14ac:dyDescent="0.2">
      <c r="A3911"/>
      <c r="B3911"/>
    </row>
    <row r="3912" spans="1:2" x14ac:dyDescent="0.2">
      <c r="A3912"/>
      <c r="B3912"/>
    </row>
    <row r="3913" spans="1:2" x14ac:dyDescent="0.2">
      <c r="A3913"/>
      <c r="B3913"/>
    </row>
    <row r="3914" spans="1:2" x14ac:dyDescent="0.2">
      <c r="A3914"/>
      <c r="B3914"/>
    </row>
    <row r="3915" spans="1:2" x14ac:dyDescent="0.2">
      <c r="A3915"/>
      <c r="B3915"/>
    </row>
    <row r="3916" spans="1:2" x14ac:dyDescent="0.2">
      <c r="A3916"/>
      <c r="B3916"/>
    </row>
    <row r="3917" spans="1:2" x14ac:dyDescent="0.2">
      <c r="A3917"/>
      <c r="B3917"/>
    </row>
    <row r="3918" spans="1:2" x14ac:dyDescent="0.2">
      <c r="A3918"/>
      <c r="B3918"/>
    </row>
    <row r="3919" spans="1:2" x14ac:dyDescent="0.2">
      <c r="A3919"/>
      <c r="B3919"/>
    </row>
    <row r="3920" spans="1:2" x14ac:dyDescent="0.2">
      <c r="A3920"/>
      <c r="B3920"/>
    </row>
    <row r="3921" spans="1:2" x14ac:dyDescent="0.2">
      <c r="A3921"/>
      <c r="B3921"/>
    </row>
    <row r="3922" spans="1:2" x14ac:dyDescent="0.2">
      <c r="A3922"/>
      <c r="B3922"/>
    </row>
    <row r="3923" spans="1:2" x14ac:dyDescent="0.2">
      <c r="A3923"/>
      <c r="B3923"/>
    </row>
    <row r="3924" spans="1:2" x14ac:dyDescent="0.2">
      <c r="A3924"/>
      <c r="B3924"/>
    </row>
    <row r="3925" spans="1:2" x14ac:dyDescent="0.2">
      <c r="A3925"/>
      <c r="B3925"/>
    </row>
    <row r="3926" spans="1:2" x14ac:dyDescent="0.2">
      <c r="A3926"/>
      <c r="B3926"/>
    </row>
    <row r="3927" spans="1:2" x14ac:dyDescent="0.2">
      <c r="A3927"/>
      <c r="B3927"/>
    </row>
    <row r="3928" spans="1:2" x14ac:dyDescent="0.2">
      <c r="A3928"/>
      <c r="B3928"/>
    </row>
    <row r="3929" spans="1:2" x14ac:dyDescent="0.2">
      <c r="A3929"/>
      <c r="B3929"/>
    </row>
    <row r="3930" spans="1:2" x14ac:dyDescent="0.2">
      <c r="A3930"/>
      <c r="B3930"/>
    </row>
    <row r="3931" spans="1:2" x14ac:dyDescent="0.2">
      <c r="A3931"/>
      <c r="B3931"/>
    </row>
    <row r="3932" spans="1:2" x14ac:dyDescent="0.2">
      <c r="A3932"/>
      <c r="B3932"/>
    </row>
    <row r="3933" spans="1:2" x14ac:dyDescent="0.2">
      <c r="A3933"/>
      <c r="B3933"/>
    </row>
    <row r="3934" spans="1:2" x14ac:dyDescent="0.2">
      <c r="A3934"/>
      <c r="B3934"/>
    </row>
    <row r="3935" spans="1:2" x14ac:dyDescent="0.2">
      <c r="A3935"/>
      <c r="B3935"/>
    </row>
    <row r="3936" spans="1:2" x14ac:dyDescent="0.2">
      <c r="A3936"/>
      <c r="B3936"/>
    </row>
    <row r="3937" spans="1:2" x14ac:dyDescent="0.2">
      <c r="A3937"/>
      <c r="B3937"/>
    </row>
    <row r="3938" spans="1:2" x14ac:dyDescent="0.2">
      <c r="A3938"/>
      <c r="B3938"/>
    </row>
    <row r="3939" spans="1:2" x14ac:dyDescent="0.2">
      <c r="A3939"/>
      <c r="B3939"/>
    </row>
    <row r="3940" spans="1:2" x14ac:dyDescent="0.2">
      <c r="A3940"/>
      <c r="B3940"/>
    </row>
    <row r="3941" spans="1:2" x14ac:dyDescent="0.2">
      <c r="A3941"/>
      <c r="B3941"/>
    </row>
    <row r="3942" spans="1:2" x14ac:dyDescent="0.2">
      <c r="A3942"/>
      <c r="B3942"/>
    </row>
    <row r="3943" spans="1:2" x14ac:dyDescent="0.2">
      <c r="A3943"/>
      <c r="B3943"/>
    </row>
    <row r="3944" spans="1:2" x14ac:dyDescent="0.2">
      <c r="A3944"/>
      <c r="B3944"/>
    </row>
    <row r="3945" spans="1:2" x14ac:dyDescent="0.2">
      <c r="A3945"/>
      <c r="B3945"/>
    </row>
    <row r="3946" spans="1:2" x14ac:dyDescent="0.2">
      <c r="A3946"/>
      <c r="B3946"/>
    </row>
    <row r="3947" spans="1:2" x14ac:dyDescent="0.2">
      <c r="A3947"/>
      <c r="B3947"/>
    </row>
    <row r="3948" spans="1:2" x14ac:dyDescent="0.2">
      <c r="A3948"/>
      <c r="B3948"/>
    </row>
    <row r="3949" spans="1:2" x14ac:dyDescent="0.2">
      <c r="A3949"/>
      <c r="B3949"/>
    </row>
    <row r="3950" spans="1:2" x14ac:dyDescent="0.2">
      <c r="A3950"/>
      <c r="B3950"/>
    </row>
    <row r="3951" spans="1:2" x14ac:dyDescent="0.2">
      <c r="A3951"/>
      <c r="B3951"/>
    </row>
    <row r="3952" spans="1:2" x14ac:dyDescent="0.2">
      <c r="A3952"/>
      <c r="B3952"/>
    </row>
    <row r="3953" spans="1:2" x14ac:dyDescent="0.2">
      <c r="A3953"/>
      <c r="B3953"/>
    </row>
    <row r="3954" spans="1:2" x14ac:dyDescent="0.2">
      <c r="A3954"/>
      <c r="B3954"/>
    </row>
    <row r="3955" spans="1:2" x14ac:dyDescent="0.2">
      <c r="A3955"/>
      <c r="B3955"/>
    </row>
    <row r="3956" spans="1:2" x14ac:dyDescent="0.2">
      <c r="A3956"/>
      <c r="B3956"/>
    </row>
    <row r="3957" spans="1:2" x14ac:dyDescent="0.2">
      <c r="A3957"/>
      <c r="B3957"/>
    </row>
    <row r="3958" spans="1:2" x14ac:dyDescent="0.2">
      <c r="A3958"/>
      <c r="B3958"/>
    </row>
    <row r="3959" spans="1:2" x14ac:dyDescent="0.2">
      <c r="A3959"/>
      <c r="B3959"/>
    </row>
    <row r="3960" spans="1:2" x14ac:dyDescent="0.2">
      <c r="A3960"/>
      <c r="B3960"/>
    </row>
    <row r="3961" spans="1:2" x14ac:dyDescent="0.2">
      <c r="A3961"/>
      <c r="B3961"/>
    </row>
    <row r="3962" spans="1:2" x14ac:dyDescent="0.2">
      <c r="A3962"/>
      <c r="B3962"/>
    </row>
    <row r="3963" spans="1:2" x14ac:dyDescent="0.2">
      <c r="A3963"/>
      <c r="B3963"/>
    </row>
    <row r="3964" spans="1:2" x14ac:dyDescent="0.2">
      <c r="A3964"/>
      <c r="B3964"/>
    </row>
    <row r="3965" spans="1:2" x14ac:dyDescent="0.2">
      <c r="A3965"/>
      <c r="B3965"/>
    </row>
    <row r="3966" spans="1:2" x14ac:dyDescent="0.2">
      <c r="A3966"/>
      <c r="B3966"/>
    </row>
    <row r="3967" spans="1:2" x14ac:dyDescent="0.2">
      <c r="A3967"/>
      <c r="B3967"/>
    </row>
    <row r="3968" spans="1:2" x14ac:dyDescent="0.2">
      <c r="A3968"/>
      <c r="B3968"/>
    </row>
    <row r="3969" spans="1:2" x14ac:dyDescent="0.2">
      <c r="A3969"/>
      <c r="B3969"/>
    </row>
    <row r="3970" spans="1:2" x14ac:dyDescent="0.2">
      <c r="A3970"/>
      <c r="B3970"/>
    </row>
    <row r="3971" spans="1:2" x14ac:dyDescent="0.2">
      <c r="A3971"/>
      <c r="B3971"/>
    </row>
    <row r="3972" spans="1:2" x14ac:dyDescent="0.2">
      <c r="A3972"/>
      <c r="B3972"/>
    </row>
    <row r="3973" spans="1:2" x14ac:dyDescent="0.2">
      <c r="A3973"/>
      <c r="B3973"/>
    </row>
    <row r="3974" spans="1:2" x14ac:dyDescent="0.2">
      <c r="A3974"/>
      <c r="B3974"/>
    </row>
    <row r="3975" spans="1:2" x14ac:dyDescent="0.2">
      <c r="A3975"/>
      <c r="B3975"/>
    </row>
    <row r="3976" spans="1:2" x14ac:dyDescent="0.2">
      <c r="A3976"/>
      <c r="B3976"/>
    </row>
    <row r="3977" spans="1:2" x14ac:dyDescent="0.2">
      <c r="A3977"/>
      <c r="B3977"/>
    </row>
    <row r="3978" spans="1:2" x14ac:dyDescent="0.2">
      <c r="A3978"/>
      <c r="B3978"/>
    </row>
    <row r="3979" spans="1:2" x14ac:dyDescent="0.2">
      <c r="A3979"/>
      <c r="B3979"/>
    </row>
    <row r="3980" spans="1:2" x14ac:dyDescent="0.2">
      <c r="A3980"/>
      <c r="B3980"/>
    </row>
    <row r="3981" spans="1:2" x14ac:dyDescent="0.2">
      <c r="A3981"/>
      <c r="B3981"/>
    </row>
    <row r="3982" spans="1:2" x14ac:dyDescent="0.2">
      <c r="A3982"/>
      <c r="B3982"/>
    </row>
    <row r="3983" spans="1:2" x14ac:dyDescent="0.2">
      <c r="A3983"/>
      <c r="B3983"/>
    </row>
    <row r="3984" spans="1:2" x14ac:dyDescent="0.2">
      <c r="A3984"/>
      <c r="B3984"/>
    </row>
    <row r="3985" spans="1:2" x14ac:dyDescent="0.2">
      <c r="A3985"/>
      <c r="B3985"/>
    </row>
    <row r="3986" spans="1:2" x14ac:dyDescent="0.2">
      <c r="A3986"/>
      <c r="B3986"/>
    </row>
    <row r="3987" spans="1:2" x14ac:dyDescent="0.2">
      <c r="A3987"/>
      <c r="B3987"/>
    </row>
    <row r="3988" spans="1:2" x14ac:dyDescent="0.2">
      <c r="A3988"/>
      <c r="B3988"/>
    </row>
    <row r="3989" spans="1:2" x14ac:dyDescent="0.2">
      <c r="A3989"/>
      <c r="B3989"/>
    </row>
    <row r="3990" spans="1:2" x14ac:dyDescent="0.2">
      <c r="A3990"/>
      <c r="B3990"/>
    </row>
    <row r="3991" spans="1:2" x14ac:dyDescent="0.2">
      <c r="A3991"/>
      <c r="B3991"/>
    </row>
    <row r="3992" spans="1:2" x14ac:dyDescent="0.2">
      <c r="A3992"/>
      <c r="B3992"/>
    </row>
    <row r="3993" spans="1:2" x14ac:dyDescent="0.2">
      <c r="A3993"/>
      <c r="B3993"/>
    </row>
    <row r="3994" spans="1:2" x14ac:dyDescent="0.2">
      <c r="A3994"/>
      <c r="B3994"/>
    </row>
    <row r="3995" spans="1:2" x14ac:dyDescent="0.2">
      <c r="A3995"/>
      <c r="B3995"/>
    </row>
    <row r="3996" spans="1:2" x14ac:dyDescent="0.2">
      <c r="A3996"/>
      <c r="B3996"/>
    </row>
    <row r="3997" spans="1:2" x14ac:dyDescent="0.2">
      <c r="A3997"/>
      <c r="B3997"/>
    </row>
    <row r="3998" spans="1:2" x14ac:dyDescent="0.2">
      <c r="A3998"/>
      <c r="B3998"/>
    </row>
    <row r="3999" spans="1:2" x14ac:dyDescent="0.2">
      <c r="A3999"/>
      <c r="B3999"/>
    </row>
    <row r="4000" spans="1:2" x14ac:dyDescent="0.2">
      <c r="A4000"/>
      <c r="B4000"/>
    </row>
    <row r="4001" spans="1:2" x14ac:dyDescent="0.2">
      <c r="A4001"/>
      <c r="B4001"/>
    </row>
    <row r="4002" spans="1:2" x14ac:dyDescent="0.2">
      <c r="A4002"/>
      <c r="B4002"/>
    </row>
    <row r="4003" spans="1:2" x14ac:dyDescent="0.2">
      <c r="A4003"/>
      <c r="B4003"/>
    </row>
    <row r="4004" spans="1:2" x14ac:dyDescent="0.2">
      <c r="A4004"/>
      <c r="B4004"/>
    </row>
    <row r="4005" spans="1:2" x14ac:dyDescent="0.2">
      <c r="A4005"/>
      <c r="B4005"/>
    </row>
    <row r="4006" spans="1:2" x14ac:dyDescent="0.2">
      <c r="A4006"/>
      <c r="B4006"/>
    </row>
    <row r="4007" spans="1:2" x14ac:dyDescent="0.2">
      <c r="A4007"/>
      <c r="B4007"/>
    </row>
    <row r="4008" spans="1:2" x14ac:dyDescent="0.2">
      <c r="A4008"/>
      <c r="B4008"/>
    </row>
    <row r="4009" spans="1:2" x14ac:dyDescent="0.2">
      <c r="A4009"/>
      <c r="B4009"/>
    </row>
    <row r="4010" spans="1:2" x14ac:dyDescent="0.2">
      <c r="A4010"/>
      <c r="B4010"/>
    </row>
    <row r="4011" spans="1:2" x14ac:dyDescent="0.2">
      <c r="A4011"/>
      <c r="B4011"/>
    </row>
    <row r="4012" spans="1:2" x14ac:dyDescent="0.2">
      <c r="A4012"/>
      <c r="B4012"/>
    </row>
    <row r="4013" spans="1:2" x14ac:dyDescent="0.2">
      <c r="A4013"/>
      <c r="B4013"/>
    </row>
    <row r="4014" spans="1:2" x14ac:dyDescent="0.2">
      <c r="A4014"/>
      <c r="B4014"/>
    </row>
    <row r="4015" spans="1:2" x14ac:dyDescent="0.2">
      <c r="A4015"/>
      <c r="B4015"/>
    </row>
    <row r="4016" spans="1:2" x14ac:dyDescent="0.2">
      <c r="A4016"/>
      <c r="B4016"/>
    </row>
    <row r="4017" spans="1:2" x14ac:dyDescent="0.2">
      <c r="A4017"/>
      <c r="B4017"/>
    </row>
    <row r="4018" spans="1:2" x14ac:dyDescent="0.2">
      <c r="A4018"/>
      <c r="B4018"/>
    </row>
    <row r="4019" spans="1:2" x14ac:dyDescent="0.2">
      <c r="A4019"/>
      <c r="B4019"/>
    </row>
    <row r="4020" spans="1:2" x14ac:dyDescent="0.2">
      <c r="A4020"/>
      <c r="B4020"/>
    </row>
    <row r="4021" spans="1:2" x14ac:dyDescent="0.2">
      <c r="A4021"/>
      <c r="B4021"/>
    </row>
    <row r="4022" spans="1:2" x14ac:dyDescent="0.2">
      <c r="A4022"/>
      <c r="B4022"/>
    </row>
    <row r="4023" spans="1:2" x14ac:dyDescent="0.2">
      <c r="A4023"/>
      <c r="B4023"/>
    </row>
    <row r="4024" spans="1:2" x14ac:dyDescent="0.2">
      <c r="A4024"/>
      <c r="B4024"/>
    </row>
    <row r="4025" spans="1:2" x14ac:dyDescent="0.2">
      <c r="A4025"/>
      <c r="B4025"/>
    </row>
    <row r="4026" spans="1:2" x14ac:dyDescent="0.2">
      <c r="A4026"/>
      <c r="B4026"/>
    </row>
    <row r="4027" spans="1:2" x14ac:dyDescent="0.2">
      <c r="A4027"/>
      <c r="B4027"/>
    </row>
    <row r="4028" spans="1:2" x14ac:dyDescent="0.2">
      <c r="A4028"/>
      <c r="B4028"/>
    </row>
    <row r="4029" spans="1:2" x14ac:dyDescent="0.2">
      <c r="A4029"/>
      <c r="B4029"/>
    </row>
    <row r="4030" spans="1:2" x14ac:dyDescent="0.2">
      <c r="A4030"/>
      <c r="B4030"/>
    </row>
    <row r="4031" spans="1:2" x14ac:dyDescent="0.2">
      <c r="A4031"/>
      <c r="B4031"/>
    </row>
    <row r="4032" spans="1:2" x14ac:dyDescent="0.2">
      <c r="A4032"/>
      <c r="B4032"/>
    </row>
    <row r="4033" spans="1:2" x14ac:dyDescent="0.2">
      <c r="A4033"/>
      <c r="B4033"/>
    </row>
    <row r="4034" spans="1:2" x14ac:dyDescent="0.2">
      <c r="A4034"/>
      <c r="B4034"/>
    </row>
    <row r="4035" spans="1:2" x14ac:dyDescent="0.2">
      <c r="A4035"/>
      <c r="B4035"/>
    </row>
    <row r="4036" spans="1:2" x14ac:dyDescent="0.2">
      <c r="A4036"/>
      <c r="B4036"/>
    </row>
    <row r="4037" spans="1:2" x14ac:dyDescent="0.2">
      <c r="A4037"/>
      <c r="B4037"/>
    </row>
    <row r="4038" spans="1:2" x14ac:dyDescent="0.2">
      <c r="A4038"/>
      <c r="B4038"/>
    </row>
    <row r="4039" spans="1:2" x14ac:dyDescent="0.2">
      <c r="A4039"/>
      <c r="B4039"/>
    </row>
    <row r="4040" spans="1:2" x14ac:dyDescent="0.2">
      <c r="A4040"/>
      <c r="B4040"/>
    </row>
    <row r="4041" spans="1:2" x14ac:dyDescent="0.2">
      <c r="A4041"/>
      <c r="B4041"/>
    </row>
    <row r="4042" spans="1:2" x14ac:dyDescent="0.2">
      <c r="A4042"/>
      <c r="B4042"/>
    </row>
    <row r="4043" spans="1:2" x14ac:dyDescent="0.2">
      <c r="A4043"/>
      <c r="B4043"/>
    </row>
    <row r="4044" spans="1:2" x14ac:dyDescent="0.2">
      <c r="A4044"/>
      <c r="B4044"/>
    </row>
    <row r="4045" spans="1:2" x14ac:dyDescent="0.2">
      <c r="A4045"/>
      <c r="B4045"/>
    </row>
    <row r="4046" spans="1:2" x14ac:dyDescent="0.2">
      <c r="A4046"/>
      <c r="B4046"/>
    </row>
    <row r="4047" spans="1:2" x14ac:dyDescent="0.2">
      <c r="A4047"/>
      <c r="B4047"/>
    </row>
    <row r="4048" spans="1:2" x14ac:dyDescent="0.2">
      <c r="A4048"/>
      <c r="B4048"/>
    </row>
    <row r="4049" spans="1:2" x14ac:dyDescent="0.2">
      <c r="A4049"/>
      <c r="B4049"/>
    </row>
    <row r="4050" spans="1:2" x14ac:dyDescent="0.2">
      <c r="A4050"/>
      <c r="B4050"/>
    </row>
    <row r="4051" spans="1:2" x14ac:dyDescent="0.2">
      <c r="A4051"/>
      <c r="B4051"/>
    </row>
    <row r="4052" spans="1:2" x14ac:dyDescent="0.2">
      <c r="A4052"/>
      <c r="B4052"/>
    </row>
    <row r="4053" spans="1:2" x14ac:dyDescent="0.2">
      <c r="A4053"/>
      <c r="B4053"/>
    </row>
    <row r="4054" spans="1:2" x14ac:dyDescent="0.2">
      <c r="A4054"/>
      <c r="B4054"/>
    </row>
    <row r="4055" spans="1:2" x14ac:dyDescent="0.2">
      <c r="A4055"/>
      <c r="B4055"/>
    </row>
    <row r="4056" spans="1:2" x14ac:dyDescent="0.2">
      <c r="A4056"/>
      <c r="B4056"/>
    </row>
    <row r="4057" spans="1:2" x14ac:dyDescent="0.2">
      <c r="A4057"/>
      <c r="B4057"/>
    </row>
    <row r="4058" spans="1:2" x14ac:dyDescent="0.2">
      <c r="A4058"/>
      <c r="B4058"/>
    </row>
    <row r="4059" spans="1:2" x14ac:dyDescent="0.2">
      <c r="A4059"/>
      <c r="B4059"/>
    </row>
    <row r="4060" spans="1:2" x14ac:dyDescent="0.2">
      <c r="A4060"/>
      <c r="B4060"/>
    </row>
    <row r="4061" spans="1:2" x14ac:dyDescent="0.2">
      <c r="A4061"/>
      <c r="B4061"/>
    </row>
    <row r="4062" spans="1:2" x14ac:dyDescent="0.2">
      <c r="A4062"/>
      <c r="B4062"/>
    </row>
    <row r="4063" spans="1:2" x14ac:dyDescent="0.2">
      <c r="A4063"/>
      <c r="B4063"/>
    </row>
    <row r="4064" spans="1:2" x14ac:dyDescent="0.2">
      <c r="A4064"/>
      <c r="B4064"/>
    </row>
    <row r="4065" spans="1:2" x14ac:dyDescent="0.2">
      <c r="A4065"/>
      <c r="B4065"/>
    </row>
    <row r="4066" spans="1:2" x14ac:dyDescent="0.2">
      <c r="A4066"/>
      <c r="B4066"/>
    </row>
    <row r="4067" spans="1:2" x14ac:dyDescent="0.2">
      <c r="A4067"/>
      <c r="B4067"/>
    </row>
    <row r="4068" spans="1:2" x14ac:dyDescent="0.2">
      <c r="A4068"/>
      <c r="B4068"/>
    </row>
    <row r="4069" spans="1:2" x14ac:dyDescent="0.2">
      <c r="A4069"/>
      <c r="B4069"/>
    </row>
    <row r="4070" spans="1:2" x14ac:dyDescent="0.2">
      <c r="A4070"/>
      <c r="B4070"/>
    </row>
    <row r="4071" spans="1:2" x14ac:dyDescent="0.2">
      <c r="A4071"/>
      <c r="B4071"/>
    </row>
    <row r="4072" spans="1:2" x14ac:dyDescent="0.2">
      <c r="A4072"/>
      <c r="B4072"/>
    </row>
    <row r="4073" spans="1:2" x14ac:dyDescent="0.2">
      <c r="A4073"/>
      <c r="B4073"/>
    </row>
    <row r="4074" spans="1:2" x14ac:dyDescent="0.2">
      <c r="A4074"/>
      <c r="B4074"/>
    </row>
    <row r="4075" spans="1:2" x14ac:dyDescent="0.2">
      <c r="A4075"/>
      <c r="B4075"/>
    </row>
    <row r="4076" spans="1:2" x14ac:dyDescent="0.2">
      <c r="A4076"/>
      <c r="B4076"/>
    </row>
    <row r="4077" spans="1:2" x14ac:dyDescent="0.2">
      <c r="A4077"/>
      <c r="B4077"/>
    </row>
    <row r="4078" spans="1:2" x14ac:dyDescent="0.2">
      <c r="A4078"/>
      <c r="B4078"/>
    </row>
    <row r="4079" spans="1:2" x14ac:dyDescent="0.2">
      <c r="A4079"/>
      <c r="B4079"/>
    </row>
    <row r="4080" spans="1:2" x14ac:dyDescent="0.2">
      <c r="A4080"/>
      <c r="B4080"/>
    </row>
    <row r="4081" spans="1:2" x14ac:dyDescent="0.2">
      <c r="A4081"/>
      <c r="B4081"/>
    </row>
    <row r="4082" spans="1:2" x14ac:dyDescent="0.2">
      <c r="A4082"/>
      <c r="B4082"/>
    </row>
    <row r="4083" spans="1:2" x14ac:dyDescent="0.2">
      <c r="A4083"/>
      <c r="B4083"/>
    </row>
    <row r="4084" spans="1:2" x14ac:dyDescent="0.2">
      <c r="A4084"/>
      <c r="B4084"/>
    </row>
    <row r="4085" spans="1:2" x14ac:dyDescent="0.2">
      <c r="A4085"/>
      <c r="B4085"/>
    </row>
    <row r="4086" spans="1:2" x14ac:dyDescent="0.2">
      <c r="A4086"/>
      <c r="B4086"/>
    </row>
    <row r="4087" spans="1:2" x14ac:dyDescent="0.2">
      <c r="A4087"/>
      <c r="B4087"/>
    </row>
    <row r="4088" spans="1:2" x14ac:dyDescent="0.2">
      <c r="A4088"/>
      <c r="B4088"/>
    </row>
    <row r="4089" spans="1:2" x14ac:dyDescent="0.2">
      <c r="A4089"/>
      <c r="B4089"/>
    </row>
    <row r="4090" spans="1:2" x14ac:dyDescent="0.2">
      <c r="A4090"/>
      <c r="B4090"/>
    </row>
    <row r="4091" spans="1:2" x14ac:dyDescent="0.2">
      <c r="A4091"/>
      <c r="B4091"/>
    </row>
    <row r="4092" spans="1:2" x14ac:dyDescent="0.2">
      <c r="A4092"/>
      <c r="B4092"/>
    </row>
    <row r="4093" spans="1:2" x14ac:dyDescent="0.2">
      <c r="A4093"/>
      <c r="B4093"/>
    </row>
    <row r="4094" spans="1:2" x14ac:dyDescent="0.2">
      <c r="A4094"/>
      <c r="B4094"/>
    </row>
    <row r="4095" spans="1:2" x14ac:dyDescent="0.2">
      <c r="A4095"/>
      <c r="B4095"/>
    </row>
    <row r="4096" spans="1:2" x14ac:dyDescent="0.2">
      <c r="A4096"/>
      <c r="B4096"/>
    </row>
    <row r="4097" spans="1:2" x14ac:dyDescent="0.2">
      <c r="A4097"/>
      <c r="B4097"/>
    </row>
    <row r="4098" spans="1:2" x14ac:dyDescent="0.2">
      <c r="A4098"/>
      <c r="B4098"/>
    </row>
    <row r="4099" spans="1:2" x14ac:dyDescent="0.2">
      <c r="A4099"/>
      <c r="B4099"/>
    </row>
    <row r="4100" spans="1:2" x14ac:dyDescent="0.2">
      <c r="A4100"/>
      <c r="B4100"/>
    </row>
    <row r="4101" spans="1:2" x14ac:dyDescent="0.2">
      <c r="A4101"/>
      <c r="B4101"/>
    </row>
    <row r="4102" spans="1:2" x14ac:dyDescent="0.2">
      <c r="A4102"/>
      <c r="B4102"/>
    </row>
    <row r="4103" spans="1:2" x14ac:dyDescent="0.2">
      <c r="A4103"/>
      <c r="B4103"/>
    </row>
    <row r="4104" spans="1:2" x14ac:dyDescent="0.2">
      <c r="A4104"/>
      <c r="B4104"/>
    </row>
    <row r="4105" spans="1:2" x14ac:dyDescent="0.2">
      <c r="A4105"/>
      <c r="B4105"/>
    </row>
    <row r="4106" spans="1:2" x14ac:dyDescent="0.2">
      <c r="A4106"/>
      <c r="B4106"/>
    </row>
    <row r="4107" spans="1:2" x14ac:dyDescent="0.2">
      <c r="A4107"/>
      <c r="B4107"/>
    </row>
    <row r="4108" spans="1:2" x14ac:dyDescent="0.2">
      <c r="A4108"/>
      <c r="B4108"/>
    </row>
    <row r="4109" spans="1:2" x14ac:dyDescent="0.2">
      <c r="A4109"/>
      <c r="B4109"/>
    </row>
    <row r="4110" spans="1:2" x14ac:dyDescent="0.2">
      <c r="A4110"/>
      <c r="B4110"/>
    </row>
    <row r="4111" spans="1:2" x14ac:dyDescent="0.2">
      <c r="A4111"/>
      <c r="B4111"/>
    </row>
    <row r="4112" spans="1:2" x14ac:dyDescent="0.2">
      <c r="A4112"/>
      <c r="B4112"/>
    </row>
    <row r="4113" spans="1:2" x14ac:dyDescent="0.2">
      <c r="A4113"/>
      <c r="B4113"/>
    </row>
    <row r="4114" spans="1:2" x14ac:dyDescent="0.2">
      <c r="A4114"/>
      <c r="B4114"/>
    </row>
    <row r="4115" spans="1:2" x14ac:dyDescent="0.2">
      <c r="A4115"/>
      <c r="B4115"/>
    </row>
    <row r="4116" spans="1:2" x14ac:dyDescent="0.2">
      <c r="A4116"/>
      <c r="B4116"/>
    </row>
    <row r="4117" spans="1:2" x14ac:dyDescent="0.2">
      <c r="A4117"/>
      <c r="B4117"/>
    </row>
    <row r="4118" spans="1:2" x14ac:dyDescent="0.2">
      <c r="A4118"/>
      <c r="B4118"/>
    </row>
    <row r="4119" spans="1:2" x14ac:dyDescent="0.2">
      <c r="A4119"/>
      <c r="B4119"/>
    </row>
    <row r="4120" spans="1:2" x14ac:dyDescent="0.2">
      <c r="A4120"/>
      <c r="B4120"/>
    </row>
    <row r="4121" spans="1:2" x14ac:dyDescent="0.2">
      <c r="A4121"/>
      <c r="B4121"/>
    </row>
    <row r="4122" spans="1:2" x14ac:dyDescent="0.2">
      <c r="A4122"/>
      <c r="B4122"/>
    </row>
    <row r="4123" spans="1:2" x14ac:dyDescent="0.2">
      <c r="A4123"/>
      <c r="B4123"/>
    </row>
    <row r="4124" spans="1:2" x14ac:dyDescent="0.2">
      <c r="A4124"/>
      <c r="B4124"/>
    </row>
    <row r="4125" spans="1:2" x14ac:dyDescent="0.2">
      <c r="A4125"/>
      <c r="B4125"/>
    </row>
    <row r="4126" spans="1:2" x14ac:dyDescent="0.2">
      <c r="A4126"/>
      <c r="B4126"/>
    </row>
    <row r="4127" spans="1:2" x14ac:dyDescent="0.2">
      <c r="A4127"/>
      <c r="B4127"/>
    </row>
    <row r="4128" spans="1:2" x14ac:dyDescent="0.2">
      <c r="A4128"/>
      <c r="B4128"/>
    </row>
    <row r="4129" spans="1:2" x14ac:dyDescent="0.2">
      <c r="A4129"/>
      <c r="B4129"/>
    </row>
    <row r="4130" spans="1:2" x14ac:dyDescent="0.2">
      <c r="A4130"/>
      <c r="B4130"/>
    </row>
    <row r="4131" spans="1:2" x14ac:dyDescent="0.2">
      <c r="A4131"/>
      <c r="B4131"/>
    </row>
    <row r="4132" spans="1:2" x14ac:dyDescent="0.2">
      <c r="A4132"/>
      <c r="B4132"/>
    </row>
    <row r="4133" spans="1:2" x14ac:dyDescent="0.2">
      <c r="A4133"/>
      <c r="B4133"/>
    </row>
    <row r="4134" spans="1:2" x14ac:dyDescent="0.2">
      <c r="A4134"/>
      <c r="B4134"/>
    </row>
    <row r="4135" spans="1:2" x14ac:dyDescent="0.2">
      <c r="A4135"/>
      <c r="B4135"/>
    </row>
    <row r="4136" spans="1:2" x14ac:dyDescent="0.2">
      <c r="A4136"/>
      <c r="B4136"/>
    </row>
    <row r="4137" spans="1:2" x14ac:dyDescent="0.2">
      <c r="A4137"/>
      <c r="B4137"/>
    </row>
    <row r="4138" spans="1:2" x14ac:dyDescent="0.2">
      <c r="A4138"/>
      <c r="B4138"/>
    </row>
    <row r="4139" spans="1:2" x14ac:dyDescent="0.2">
      <c r="A4139"/>
      <c r="B4139"/>
    </row>
    <row r="4140" spans="1:2" x14ac:dyDescent="0.2">
      <c r="A4140"/>
      <c r="B4140"/>
    </row>
    <row r="4141" spans="1:2" x14ac:dyDescent="0.2">
      <c r="A4141"/>
      <c r="B4141"/>
    </row>
    <row r="4142" spans="1:2" x14ac:dyDescent="0.2">
      <c r="A4142"/>
      <c r="B4142"/>
    </row>
    <row r="4143" spans="1:2" x14ac:dyDescent="0.2">
      <c r="A4143"/>
      <c r="B4143"/>
    </row>
    <row r="4144" spans="1:2" x14ac:dyDescent="0.2">
      <c r="A4144"/>
      <c r="B4144"/>
    </row>
    <row r="4145" spans="1:2" x14ac:dyDescent="0.2">
      <c r="A4145"/>
      <c r="B4145"/>
    </row>
    <row r="4146" spans="1:2" x14ac:dyDescent="0.2">
      <c r="A4146"/>
      <c r="B4146"/>
    </row>
    <row r="4147" spans="1:2" x14ac:dyDescent="0.2">
      <c r="A4147"/>
      <c r="B4147"/>
    </row>
    <row r="4148" spans="1:2" x14ac:dyDescent="0.2">
      <c r="A4148"/>
      <c r="B4148"/>
    </row>
    <row r="4149" spans="1:2" x14ac:dyDescent="0.2">
      <c r="A4149"/>
      <c r="B4149"/>
    </row>
    <row r="4150" spans="1:2" x14ac:dyDescent="0.2">
      <c r="A4150"/>
      <c r="B4150"/>
    </row>
    <row r="4151" spans="1:2" x14ac:dyDescent="0.2">
      <c r="A4151"/>
      <c r="B4151"/>
    </row>
    <row r="4152" spans="1:2" x14ac:dyDescent="0.2">
      <c r="A4152"/>
      <c r="B4152"/>
    </row>
    <row r="4153" spans="1:2" x14ac:dyDescent="0.2">
      <c r="A4153"/>
      <c r="B4153"/>
    </row>
    <row r="4154" spans="1:2" x14ac:dyDescent="0.2">
      <c r="A4154"/>
      <c r="B4154"/>
    </row>
    <row r="4155" spans="1:2" x14ac:dyDescent="0.2">
      <c r="A4155"/>
      <c r="B4155"/>
    </row>
    <row r="4156" spans="1:2" x14ac:dyDescent="0.2">
      <c r="A4156"/>
      <c r="B4156"/>
    </row>
    <row r="4157" spans="1:2" x14ac:dyDescent="0.2">
      <c r="A4157"/>
      <c r="B4157"/>
    </row>
    <row r="4158" spans="1:2" x14ac:dyDescent="0.2">
      <c r="A4158"/>
      <c r="B4158"/>
    </row>
    <row r="4159" spans="1:2" x14ac:dyDescent="0.2">
      <c r="A4159"/>
      <c r="B4159"/>
    </row>
    <row r="4160" spans="1:2" x14ac:dyDescent="0.2">
      <c r="A4160"/>
      <c r="B4160"/>
    </row>
    <row r="4161" spans="1:2" x14ac:dyDescent="0.2">
      <c r="A4161"/>
      <c r="B4161"/>
    </row>
    <row r="4162" spans="1:2" x14ac:dyDescent="0.2">
      <c r="A4162"/>
      <c r="B4162"/>
    </row>
    <row r="4163" spans="1:2" x14ac:dyDescent="0.2">
      <c r="A4163"/>
      <c r="B4163"/>
    </row>
    <row r="4164" spans="1:2" x14ac:dyDescent="0.2">
      <c r="A4164"/>
      <c r="B4164"/>
    </row>
    <row r="4165" spans="1:2" x14ac:dyDescent="0.2">
      <c r="A4165"/>
      <c r="B4165"/>
    </row>
    <row r="4166" spans="1:2" x14ac:dyDescent="0.2">
      <c r="A4166"/>
      <c r="B4166"/>
    </row>
    <row r="4167" spans="1:2" x14ac:dyDescent="0.2">
      <c r="A4167"/>
      <c r="B4167"/>
    </row>
    <row r="4168" spans="1:2" x14ac:dyDescent="0.2">
      <c r="A4168"/>
      <c r="B4168"/>
    </row>
    <row r="4169" spans="1:2" x14ac:dyDescent="0.2">
      <c r="A4169"/>
      <c r="B4169"/>
    </row>
    <row r="4170" spans="1:2" x14ac:dyDescent="0.2">
      <c r="A4170"/>
      <c r="B4170"/>
    </row>
    <row r="4171" spans="1:2" x14ac:dyDescent="0.2">
      <c r="A4171"/>
      <c r="B4171"/>
    </row>
    <row r="4172" spans="1:2" x14ac:dyDescent="0.2">
      <c r="A4172"/>
      <c r="B4172"/>
    </row>
    <row r="4173" spans="1:2" x14ac:dyDescent="0.2">
      <c r="A4173"/>
      <c r="B4173"/>
    </row>
    <row r="4174" spans="1:2" x14ac:dyDescent="0.2">
      <c r="A4174"/>
      <c r="B4174"/>
    </row>
    <row r="4175" spans="1:2" x14ac:dyDescent="0.2">
      <c r="A4175"/>
      <c r="B4175"/>
    </row>
    <row r="4176" spans="1:2" x14ac:dyDescent="0.2">
      <c r="A4176"/>
      <c r="B4176"/>
    </row>
    <row r="4177" spans="1:2" x14ac:dyDescent="0.2">
      <c r="A4177"/>
      <c r="B4177"/>
    </row>
    <row r="4178" spans="1:2" x14ac:dyDescent="0.2">
      <c r="A4178"/>
      <c r="B4178"/>
    </row>
    <row r="4179" spans="1:2" x14ac:dyDescent="0.2">
      <c r="A4179"/>
      <c r="B4179"/>
    </row>
    <row r="4180" spans="1:2" x14ac:dyDescent="0.2">
      <c r="A4180"/>
      <c r="B4180"/>
    </row>
    <row r="4181" spans="1:2" x14ac:dyDescent="0.2">
      <c r="A4181"/>
      <c r="B4181"/>
    </row>
    <row r="4182" spans="1:2" x14ac:dyDescent="0.2">
      <c r="A4182"/>
      <c r="B4182"/>
    </row>
    <row r="4183" spans="1:2" x14ac:dyDescent="0.2">
      <c r="A4183"/>
      <c r="B4183"/>
    </row>
    <row r="4184" spans="1:2" x14ac:dyDescent="0.2">
      <c r="A4184"/>
      <c r="B4184"/>
    </row>
    <row r="4185" spans="1:2" x14ac:dyDescent="0.2">
      <c r="A4185"/>
      <c r="B4185"/>
    </row>
    <row r="4186" spans="1:2" x14ac:dyDescent="0.2">
      <c r="A4186"/>
      <c r="B4186"/>
    </row>
    <row r="4187" spans="1:2" x14ac:dyDescent="0.2">
      <c r="A4187"/>
      <c r="B4187"/>
    </row>
    <row r="4188" spans="1:2" x14ac:dyDescent="0.2">
      <c r="A4188"/>
      <c r="B4188"/>
    </row>
    <row r="4189" spans="1:2" x14ac:dyDescent="0.2">
      <c r="A4189"/>
      <c r="B4189"/>
    </row>
    <row r="4190" spans="1:2" x14ac:dyDescent="0.2">
      <c r="A4190"/>
      <c r="B4190"/>
    </row>
    <row r="4191" spans="1:2" x14ac:dyDescent="0.2">
      <c r="A4191"/>
      <c r="B4191"/>
    </row>
    <row r="4192" spans="1:2" x14ac:dyDescent="0.2">
      <c r="A4192"/>
      <c r="B4192"/>
    </row>
    <row r="4193" spans="1:2" x14ac:dyDescent="0.2">
      <c r="A4193"/>
      <c r="B4193"/>
    </row>
    <row r="4194" spans="1:2" x14ac:dyDescent="0.2">
      <c r="A4194"/>
      <c r="B4194"/>
    </row>
    <row r="4195" spans="1:2" x14ac:dyDescent="0.2">
      <c r="A4195"/>
      <c r="B4195"/>
    </row>
    <row r="4196" spans="1:2" x14ac:dyDescent="0.2">
      <c r="A4196"/>
      <c r="B4196"/>
    </row>
    <row r="4197" spans="1:2" x14ac:dyDescent="0.2">
      <c r="A4197"/>
      <c r="B4197"/>
    </row>
    <row r="4198" spans="1:2" x14ac:dyDescent="0.2">
      <c r="A4198"/>
      <c r="B4198"/>
    </row>
    <row r="4199" spans="1:2" x14ac:dyDescent="0.2">
      <c r="A4199"/>
      <c r="B4199"/>
    </row>
    <row r="4200" spans="1:2" x14ac:dyDescent="0.2">
      <c r="A4200"/>
      <c r="B4200"/>
    </row>
    <row r="4201" spans="1:2" x14ac:dyDescent="0.2">
      <c r="A4201"/>
      <c r="B4201"/>
    </row>
    <row r="4202" spans="1:2" x14ac:dyDescent="0.2">
      <c r="A4202"/>
      <c r="B4202"/>
    </row>
    <row r="4203" spans="1:2" x14ac:dyDescent="0.2">
      <c r="A4203"/>
      <c r="B4203"/>
    </row>
    <row r="4204" spans="1:2" x14ac:dyDescent="0.2">
      <c r="A4204"/>
      <c r="B4204"/>
    </row>
    <row r="4205" spans="1:2" x14ac:dyDescent="0.2">
      <c r="A4205"/>
      <c r="B4205"/>
    </row>
    <row r="4206" spans="1:2" x14ac:dyDescent="0.2">
      <c r="A4206"/>
      <c r="B4206"/>
    </row>
    <row r="4207" spans="1:2" x14ac:dyDescent="0.2">
      <c r="A4207"/>
      <c r="B4207"/>
    </row>
    <row r="4208" spans="1:2" x14ac:dyDescent="0.2">
      <c r="A4208"/>
      <c r="B4208"/>
    </row>
    <row r="4209" spans="1:2" x14ac:dyDescent="0.2">
      <c r="A4209"/>
      <c r="B4209"/>
    </row>
    <row r="4210" spans="1:2" x14ac:dyDescent="0.2">
      <c r="A4210"/>
      <c r="B4210"/>
    </row>
    <row r="4211" spans="1:2" x14ac:dyDescent="0.2">
      <c r="A4211"/>
      <c r="B4211"/>
    </row>
    <row r="4212" spans="1:2" x14ac:dyDescent="0.2">
      <c r="A4212"/>
      <c r="B4212"/>
    </row>
    <row r="4213" spans="1:2" x14ac:dyDescent="0.2">
      <c r="A4213"/>
      <c r="B4213"/>
    </row>
    <row r="4214" spans="1:2" x14ac:dyDescent="0.2">
      <c r="A4214"/>
      <c r="B4214"/>
    </row>
    <row r="4215" spans="1:2" x14ac:dyDescent="0.2">
      <c r="A4215"/>
      <c r="B4215"/>
    </row>
    <row r="4216" spans="1:2" x14ac:dyDescent="0.2">
      <c r="A4216"/>
      <c r="B4216"/>
    </row>
    <row r="4217" spans="1:2" x14ac:dyDescent="0.2">
      <c r="A4217"/>
      <c r="B4217"/>
    </row>
    <row r="4218" spans="1:2" x14ac:dyDescent="0.2">
      <c r="A4218"/>
      <c r="B4218"/>
    </row>
    <row r="4219" spans="1:2" x14ac:dyDescent="0.2">
      <c r="A4219"/>
      <c r="B4219"/>
    </row>
    <row r="4220" spans="1:2" x14ac:dyDescent="0.2">
      <c r="A4220"/>
      <c r="B4220"/>
    </row>
    <row r="4221" spans="1:2" x14ac:dyDescent="0.2">
      <c r="A4221"/>
      <c r="B4221"/>
    </row>
    <row r="4222" spans="1:2" x14ac:dyDescent="0.2">
      <c r="A4222"/>
      <c r="B4222"/>
    </row>
    <row r="4223" spans="1:2" x14ac:dyDescent="0.2">
      <c r="A4223"/>
      <c r="B4223"/>
    </row>
    <row r="4224" spans="1:2" x14ac:dyDescent="0.2">
      <c r="A4224"/>
      <c r="B4224"/>
    </row>
    <row r="4225" spans="1:2" x14ac:dyDescent="0.2">
      <c r="A4225"/>
      <c r="B4225"/>
    </row>
    <row r="4226" spans="1:2" x14ac:dyDescent="0.2">
      <c r="A4226"/>
      <c r="B4226"/>
    </row>
    <row r="4227" spans="1:2" x14ac:dyDescent="0.2">
      <c r="A4227"/>
      <c r="B4227"/>
    </row>
    <row r="4228" spans="1:2" x14ac:dyDescent="0.2">
      <c r="A4228"/>
      <c r="B4228"/>
    </row>
    <row r="4229" spans="1:2" x14ac:dyDescent="0.2">
      <c r="A4229"/>
      <c r="B4229"/>
    </row>
    <row r="4230" spans="1:2" x14ac:dyDescent="0.2">
      <c r="A4230"/>
      <c r="B4230"/>
    </row>
    <row r="4231" spans="1:2" x14ac:dyDescent="0.2">
      <c r="A4231"/>
      <c r="B4231"/>
    </row>
    <row r="4232" spans="1:2" x14ac:dyDescent="0.2">
      <c r="A4232"/>
      <c r="B4232"/>
    </row>
    <row r="4233" spans="1:2" x14ac:dyDescent="0.2">
      <c r="A4233"/>
      <c r="B4233"/>
    </row>
    <row r="4234" spans="1:2" x14ac:dyDescent="0.2">
      <c r="A4234"/>
      <c r="B4234"/>
    </row>
    <row r="4235" spans="1:2" x14ac:dyDescent="0.2">
      <c r="A4235"/>
      <c r="B4235"/>
    </row>
    <row r="4236" spans="1:2" x14ac:dyDescent="0.2">
      <c r="A4236"/>
      <c r="B4236"/>
    </row>
    <row r="4237" spans="1:2" x14ac:dyDescent="0.2">
      <c r="A4237"/>
      <c r="B4237"/>
    </row>
    <row r="4238" spans="1:2" x14ac:dyDescent="0.2">
      <c r="A4238"/>
      <c r="B4238"/>
    </row>
    <row r="4239" spans="1:2" x14ac:dyDescent="0.2">
      <c r="A4239"/>
      <c r="B4239"/>
    </row>
    <row r="4240" spans="1:2" x14ac:dyDescent="0.2">
      <c r="A4240"/>
      <c r="B4240"/>
    </row>
    <row r="4241" spans="1:2" x14ac:dyDescent="0.2">
      <c r="A4241"/>
      <c r="B4241"/>
    </row>
    <row r="4242" spans="1:2" x14ac:dyDescent="0.2">
      <c r="A4242"/>
      <c r="B4242"/>
    </row>
    <row r="4243" spans="1:2" x14ac:dyDescent="0.2">
      <c r="A4243"/>
      <c r="B4243"/>
    </row>
    <row r="4244" spans="1:2" x14ac:dyDescent="0.2">
      <c r="A4244"/>
      <c r="B4244"/>
    </row>
    <row r="4245" spans="1:2" x14ac:dyDescent="0.2">
      <c r="A4245"/>
      <c r="B4245"/>
    </row>
    <row r="4246" spans="1:2" x14ac:dyDescent="0.2">
      <c r="A4246"/>
      <c r="B4246"/>
    </row>
    <row r="4247" spans="1:2" x14ac:dyDescent="0.2">
      <c r="A4247"/>
      <c r="B4247"/>
    </row>
    <row r="4248" spans="1:2" x14ac:dyDescent="0.2">
      <c r="A4248"/>
      <c r="B4248"/>
    </row>
    <row r="4249" spans="1:2" x14ac:dyDescent="0.2">
      <c r="A4249"/>
      <c r="B4249"/>
    </row>
    <row r="4250" spans="1:2" x14ac:dyDescent="0.2">
      <c r="A4250"/>
      <c r="B4250"/>
    </row>
    <row r="4251" spans="1:2" x14ac:dyDescent="0.2">
      <c r="A4251"/>
      <c r="B4251"/>
    </row>
    <row r="4252" spans="1:2" x14ac:dyDescent="0.2">
      <c r="A4252"/>
      <c r="B4252"/>
    </row>
    <row r="4253" spans="1:2" x14ac:dyDescent="0.2">
      <c r="A4253"/>
      <c r="B4253"/>
    </row>
    <row r="4254" spans="1:2" x14ac:dyDescent="0.2">
      <c r="A4254"/>
      <c r="B4254"/>
    </row>
    <row r="4255" spans="1:2" x14ac:dyDescent="0.2">
      <c r="A4255"/>
      <c r="B4255"/>
    </row>
    <row r="4256" spans="1:2" x14ac:dyDescent="0.2">
      <c r="A4256"/>
      <c r="B4256"/>
    </row>
    <row r="4257" spans="1:2" x14ac:dyDescent="0.2">
      <c r="A4257"/>
      <c r="B4257"/>
    </row>
    <row r="4258" spans="1:2" x14ac:dyDescent="0.2">
      <c r="A4258"/>
      <c r="B4258"/>
    </row>
    <row r="4259" spans="1:2" x14ac:dyDescent="0.2">
      <c r="A4259"/>
      <c r="B4259"/>
    </row>
    <row r="4260" spans="1:2" x14ac:dyDescent="0.2">
      <c r="A4260"/>
      <c r="B4260"/>
    </row>
    <row r="4261" spans="1:2" x14ac:dyDescent="0.2">
      <c r="A4261"/>
      <c r="B4261"/>
    </row>
    <row r="4262" spans="1:2" x14ac:dyDescent="0.2">
      <c r="A4262"/>
      <c r="B4262"/>
    </row>
    <row r="4263" spans="1:2" x14ac:dyDescent="0.2">
      <c r="A4263"/>
      <c r="B4263"/>
    </row>
    <row r="4264" spans="1:2" x14ac:dyDescent="0.2">
      <c r="A4264"/>
      <c r="B4264"/>
    </row>
    <row r="4265" spans="1:2" x14ac:dyDescent="0.2">
      <c r="A4265"/>
      <c r="B4265"/>
    </row>
    <row r="4266" spans="1:2" x14ac:dyDescent="0.2">
      <c r="A4266"/>
      <c r="B4266"/>
    </row>
    <row r="4267" spans="1:2" x14ac:dyDescent="0.2">
      <c r="A4267"/>
      <c r="B4267"/>
    </row>
    <row r="4268" spans="1:2" x14ac:dyDescent="0.2">
      <c r="A4268"/>
      <c r="B4268"/>
    </row>
    <row r="4269" spans="1:2" x14ac:dyDescent="0.2">
      <c r="A4269"/>
      <c r="B4269"/>
    </row>
    <row r="4270" spans="1:2" x14ac:dyDescent="0.2">
      <c r="A4270"/>
      <c r="B4270"/>
    </row>
    <row r="4271" spans="1:2" x14ac:dyDescent="0.2">
      <c r="A4271"/>
      <c r="B4271"/>
    </row>
    <row r="4272" spans="1:2" x14ac:dyDescent="0.2">
      <c r="A4272"/>
      <c r="B4272"/>
    </row>
    <row r="4273" spans="1:2" x14ac:dyDescent="0.2">
      <c r="A4273"/>
      <c r="B4273"/>
    </row>
    <row r="4274" spans="1:2" x14ac:dyDescent="0.2">
      <c r="A4274"/>
      <c r="B4274"/>
    </row>
    <row r="4275" spans="1:2" x14ac:dyDescent="0.2">
      <c r="A4275"/>
      <c r="B4275"/>
    </row>
    <row r="4276" spans="1:2" x14ac:dyDescent="0.2">
      <c r="A4276"/>
      <c r="B4276"/>
    </row>
    <row r="4277" spans="1:2" x14ac:dyDescent="0.2">
      <c r="A4277"/>
      <c r="B4277"/>
    </row>
    <row r="4278" spans="1:2" x14ac:dyDescent="0.2">
      <c r="A4278"/>
      <c r="B4278"/>
    </row>
    <row r="4279" spans="1:2" x14ac:dyDescent="0.2">
      <c r="A4279"/>
      <c r="B4279"/>
    </row>
    <row r="4280" spans="1:2" x14ac:dyDescent="0.2">
      <c r="A4280"/>
      <c r="B4280"/>
    </row>
    <row r="4281" spans="1:2" x14ac:dyDescent="0.2">
      <c r="A4281"/>
      <c r="B4281"/>
    </row>
    <row r="4282" spans="1:2" x14ac:dyDescent="0.2">
      <c r="A4282"/>
      <c r="B4282"/>
    </row>
    <row r="4283" spans="1:2" x14ac:dyDescent="0.2">
      <c r="A4283"/>
      <c r="B4283"/>
    </row>
    <row r="4284" spans="1:2" x14ac:dyDescent="0.2">
      <c r="A4284"/>
      <c r="B4284"/>
    </row>
    <row r="4285" spans="1:2" x14ac:dyDescent="0.2">
      <c r="A4285"/>
      <c r="B4285"/>
    </row>
    <row r="4286" spans="1:2" x14ac:dyDescent="0.2">
      <c r="A4286"/>
      <c r="B4286"/>
    </row>
    <row r="4287" spans="1:2" x14ac:dyDescent="0.2">
      <c r="A4287"/>
      <c r="B4287"/>
    </row>
    <row r="4288" spans="1:2" x14ac:dyDescent="0.2">
      <c r="A4288"/>
      <c r="B4288"/>
    </row>
    <row r="4289" spans="1:2" x14ac:dyDescent="0.2">
      <c r="A4289"/>
      <c r="B4289"/>
    </row>
    <row r="4290" spans="1:2" x14ac:dyDescent="0.2">
      <c r="A4290"/>
      <c r="B4290"/>
    </row>
    <row r="4291" spans="1:2" x14ac:dyDescent="0.2">
      <c r="A4291"/>
      <c r="B4291"/>
    </row>
    <row r="4292" spans="1:2" x14ac:dyDescent="0.2">
      <c r="A4292"/>
      <c r="B4292"/>
    </row>
    <row r="4293" spans="1:2" x14ac:dyDescent="0.2">
      <c r="A4293"/>
      <c r="B4293"/>
    </row>
    <row r="4294" spans="1:2" x14ac:dyDescent="0.2">
      <c r="A4294"/>
      <c r="B4294"/>
    </row>
    <row r="4295" spans="1:2" x14ac:dyDescent="0.2">
      <c r="A4295"/>
      <c r="B4295"/>
    </row>
    <row r="4296" spans="1:2" x14ac:dyDescent="0.2">
      <c r="A4296"/>
      <c r="B4296"/>
    </row>
    <row r="4297" spans="1:2" x14ac:dyDescent="0.2">
      <c r="A4297"/>
      <c r="B4297"/>
    </row>
    <row r="4298" spans="1:2" x14ac:dyDescent="0.2">
      <c r="A4298"/>
      <c r="B4298"/>
    </row>
    <row r="4299" spans="1:2" x14ac:dyDescent="0.2">
      <c r="A4299"/>
      <c r="B4299"/>
    </row>
    <row r="4300" spans="1:2" x14ac:dyDescent="0.2">
      <c r="A4300"/>
      <c r="B4300"/>
    </row>
    <row r="4301" spans="1:2" x14ac:dyDescent="0.2">
      <c r="A4301"/>
      <c r="B4301"/>
    </row>
    <row r="4302" spans="1:2" x14ac:dyDescent="0.2">
      <c r="A4302"/>
      <c r="B4302"/>
    </row>
    <row r="4303" spans="1:2" x14ac:dyDescent="0.2">
      <c r="A4303"/>
      <c r="B4303"/>
    </row>
    <row r="4304" spans="1:2" x14ac:dyDescent="0.2">
      <c r="A4304"/>
      <c r="B4304"/>
    </row>
    <row r="4305" spans="1:2" x14ac:dyDescent="0.2">
      <c r="A4305"/>
      <c r="B4305"/>
    </row>
    <row r="4306" spans="1:2" x14ac:dyDescent="0.2">
      <c r="A4306"/>
      <c r="B4306"/>
    </row>
    <row r="4307" spans="1:2" x14ac:dyDescent="0.2">
      <c r="A4307"/>
      <c r="B4307"/>
    </row>
    <row r="4308" spans="1:2" x14ac:dyDescent="0.2">
      <c r="A4308"/>
      <c r="B4308"/>
    </row>
    <row r="4309" spans="1:2" x14ac:dyDescent="0.2">
      <c r="A4309"/>
      <c r="B4309"/>
    </row>
    <row r="4310" spans="1:2" x14ac:dyDescent="0.2">
      <c r="A4310"/>
      <c r="B4310"/>
    </row>
    <row r="4311" spans="1:2" x14ac:dyDescent="0.2">
      <c r="A4311"/>
      <c r="B4311"/>
    </row>
    <row r="4312" spans="1:2" x14ac:dyDescent="0.2">
      <c r="A4312"/>
      <c r="B4312"/>
    </row>
    <row r="4313" spans="1:2" x14ac:dyDescent="0.2">
      <c r="A4313"/>
      <c r="B4313"/>
    </row>
    <row r="4314" spans="1:2" x14ac:dyDescent="0.2">
      <c r="A4314"/>
      <c r="B4314"/>
    </row>
    <row r="4315" spans="1:2" x14ac:dyDescent="0.2">
      <c r="A4315"/>
      <c r="B4315"/>
    </row>
    <row r="4316" spans="1:2" x14ac:dyDescent="0.2">
      <c r="A4316"/>
      <c r="B4316"/>
    </row>
    <row r="4317" spans="1:2" x14ac:dyDescent="0.2">
      <c r="A4317"/>
      <c r="B4317"/>
    </row>
    <row r="4318" spans="1:2" x14ac:dyDescent="0.2">
      <c r="A4318"/>
      <c r="B4318"/>
    </row>
    <row r="4319" spans="1:2" x14ac:dyDescent="0.2">
      <c r="A4319"/>
      <c r="B4319"/>
    </row>
    <row r="4320" spans="1:2" x14ac:dyDescent="0.2">
      <c r="A4320"/>
      <c r="B4320"/>
    </row>
    <row r="4321" spans="1:2" x14ac:dyDescent="0.2">
      <c r="A4321"/>
      <c r="B4321"/>
    </row>
    <row r="4322" spans="1:2" x14ac:dyDescent="0.2">
      <c r="A4322"/>
      <c r="B4322"/>
    </row>
    <row r="4323" spans="1:2" x14ac:dyDescent="0.2">
      <c r="A4323"/>
      <c r="B4323"/>
    </row>
    <row r="4324" spans="1:2" x14ac:dyDescent="0.2">
      <c r="A4324"/>
      <c r="B4324"/>
    </row>
    <row r="4325" spans="1:2" x14ac:dyDescent="0.2">
      <c r="A4325"/>
      <c r="B4325"/>
    </row>
    <row r="4326" spans="1:2" x14ac:dyDescent="0.2">
      <c r="A4326"/>
      <c r="B4326"/>
    </row>
    <row r="4327" spans="1:2" x14ac:dyDescent="0.2">
      <c r="A4327"/>
      <c r="B4327"/>
    </row>
    <row r="4328" spans="1:2" x14ac:dyDescent="0.2">
      <c r="A4328"/>
      <c r="B4328"/>
    </row>
    <row r="4329" spans="1:2" x14ac:dyDescent="0.2">
      <c r="A4329"/>
      <c r="B4329"/>
    </row>
    <row r="4330" spans="1:2" x14ac:dyDescent="0.2">
      <c r="A4330"/>
      <c r="B4330"/>
    </row>
    <row r="4331" spans="1:2" x14ac:dyDescent="0.2">
      <c r="A4331"/>
      <c r="B4331"/>
    </row>
    <row r="4332" spans="1:2" x14ac:dyDescent="0.2">
      <c r="A4332"/>
      <c r="B4332"/>
    </row>
    <row r="4333" spans="1:2" x14ac:dyDescent="0.2">
      <c r="A4333"/>
      <c r="B4333"/>
    </row>
    <row r="4334" spans="1:2" x14ac:dyDescent="0.2">
      <c r="A4334"/>
      <c r="B4334"/>
    </row>
    <row r="4335" spans="1:2" x14ac:dyDescent="0.2">
      <c r="A4335"/>
      <c r="B4335"/>
    </row>
    <row r="4336" spans="1:2" x14ac:dyDescent="0.2">
      <c r="A4336"/>
      <c r="B4336"/>
    </row>
    <row r="4337" spans="1:2" x14ac:dyDescent="0.2">
      <c r="A4337"/>
      <c r="B4337"/>
    </row>
    <row r="4338" spans="1:2" x14ac:dyDescent="0.2">
      <c r="A4338"/>
      <c r="B4338"/>
    </row>
    <row r="4339" spans="1:2" x14ac:dyDescent="0.2">
      <c r="A4339"/>
      <c r="B4339"/>
    </row>
    <row r="4340" spans="1:2" x14ac:dyDescent="0.2">
      <c r="A4340"/>
      <c r="B4340"/>
    </row>
    <row r="4341" spans="1:2" x14ac:dyDescent="0.2">
      <c r="A4341"/>
      <c r="B4341"/>
    </row>
    <row r="4342" spans="1:2" x14ac:dyDescent="0.2">
      <c r="A4342"/>
      <c r="B4342"/>
    </row>
    <row r="4343" spans="1:2" x14ac:dyDescent="0.2">
      <c r="A4343"/>
      <c r="B4343"/>
    </row>
    <row r="4344" spans="1:2" x14ac:dyDescent="0.2">
      <c r="A4344"/>
      <c r="B4344"/>
    </row>
    <row r="4345" spans="1:2" x14ac:dyDescent="0.2">
      <c r="A4345"/>
      <c r="B4345"/>
    </row>
    <row r="4346" spans="1:2" x14ac:dyDescent="0.2">
      <c r="A4346"/>
      <c r="B4346"/>
    </row>
    <row r="4347" spans="1:2" x14ac:dyDescent="0.2">
      <c r="A4347"/>
      <c r="B4347"/>
    </row>
    <row r="4348" spans="1:2" x14ac:dyDescent="0.2">
      <c r="A4348"/>
      <c r="B4348"/>
    </row>
    <row r="4349" spans="1:2" x14ac:dyDescent="0.2">
      <c r="A4349"/>
      <c r="B4349"/>
    </row>
    <row r="4350" spans="1:2" x14ac:dyDescent="0.2">
      <c r="A4350"/>
      <c r="B4350"/>
    </row>
    <row r="4351" spans="1:2" x14ac:dyDescent="0.2">
      <c r="A4351"/>
      <c r="B4351"/>
    </row>
    <row r="4352" spans="1:2" x14ac:dyDescent="0.2">
      <c r="A4352"/>
      <c r="B4352"/>
    </row>
    <row r="4353" spans="1:2" x14ac:dyDescent="0.2">
      <c r="A4353"/>
      <c r="B4353"/>
    </row>
    <row r="4354" spans="1:2" x14ac:dyDescent="0.2">
      <c r="A4354"/>
      <c r="B4354"/>
    </row>
    <row r="4355" spans="1:2" x14ac:dyDescent="0.2">
      <c r="A4355"/>
      <c r="B4355"/>
    </row>
    <row r="4356" spans="1:2" x14ac:dyDescent="0.2">
      <c r="A4356"/>
      <c r="B4356"/>
    </row>
    <row r="4357" spans="1:2" x14ac:dyDescent="0.2">
      <c r="A4357"/>
      <c r="B4357"/>
    </row>
    <row r="4358" spans="1:2" x14ac:dyDescent="0.2">
      <c r="A4358"/>
      <c r="B4358"/>
    </row>
    <row r="4359" spans="1:2" x14ac:dyDescent="0.2">
      <c r="A4359"/>
      <c r="B4359"/>
    </row>
    <row r="4360" spans="1:2" x14ac:dyDescent="0.2">
      <c r="A4360"/>
      <c r="B4360"/>
    </row>
    <row r="4361" spans="1:2" x14ac:dyDescent="0.2">
      <c r="A4361"/>
      <c r="B4361"/>
    </row>
    <row r="4362" spans="1:2" x14ac:dyDescent="0.2">
      <c r="A4362"/>
      <c r="B4362"/>
    </row>
    <row r="4363" spans="1:2" x14ac:dyDescent="0.2">
      <c r="A4363"/>
      <c r="B4363"/>
    </row>
    <row r="4364" spans="1:2" x14ac:dyDescent="0.2">
      <c r="A4364"/>
      <c r="B4364"/>
    </row>
    <row r="4365" spans="1:2" x14ac:dyDescent="0.2">
      <c r="A4365"/>
      <c r="B4365"/>
    </row>
    <row r="4366" spans="1:2" x14ac:dyDescent="0.2">
      <c r="A4366"/>
      <c r="B4366"/>
    </row>
    <row r="4367" spans="1:2" x14ac:dyDescent="0.2">
      <c r="A4367"/>
      <c r="B4367"/>
    </row>
    <row r="4368" spans="1:2" x14ac:dyDescent="0.2">
      <c r="A4368"/>
      <c r="B4368"/>
    </row>
    <row r="4369" spans="1:2" x14ac:dyDescent="0.2">
      <c r="A4369"/>
      <c r="B4369"/>
    </row>
    <row r="4370" spans="1:2" x14ac:dyDescent="0.2">
      <c r="A4370"/>
      <c r="B4370"/>
    </row>
    <row r="4371" spans="1:2" x14ac:dyDescent="0.2">
      <c r="A4371"/>
      <c r="B4371"/>
    </row>
    <row r="4372" spans="1:2" x14ac:dyDescent="0.2">
      <c r="A4372"/>
      <c r="B4372"/>
    </row>
    <row r="4373" spans="1:2" x14ac:dyDescent="0.2">
      <c r="A4373"/>
      <c r="B4373"/>
    </row>
    <row r="4374" spans="1:2" x14ac:dyDescent="0.2">
      <c r="A4374"/>
      <c r="B4374"/>
    </row>
    <row r="4375" spans="1:2" x14ac:dyDescent="0.2">
      <c r="A4375"/>
      <c r="B4375"/>
    </row>
    <row r="4376" spans="1:2" x14ac:dyDescent="0.2">
      <c r="A4376"/>
      <c r="B4376"/>
    </row>
    <row r="4377" spans="1:2" x14ac:dyDescent="0.2">
      <c r="A4377"/>
      <c r="B4377"/>
    </row>
    <row r="4378" spans="1:2" x14ac:dyDescent="0.2">
      <c r="A4378"/>
      <c r="B4378"/>
    </row>
    <row r="4379" spans="1:2" x14ac:dyDescent="0.2">
      <c r="A4379"/>
      <c r="B4379"/>
    </row>
    <row r="4380" spans="1:2" x14ac:dyDescent="0.2">
      <c r="A4380"/>
      <c r="B4380"/>
    </row>
    <row r="4381" spans="1:2" x14ac:dyDescent="0.2">
      <c r="A4381"/>
      <c r="B4381"/>
    </row>
    <row r="4382" spans="1:2" x14ac:dyDescent="0.2">
      <c r="A4382"/>
      <c r="B4382"/>
    </row>
    <row r="4383" spans="1:2" x14ac:dyDescent="0.2">
      <c r="A4383"/>
      <c r="B4383"/>
    </row>
    <row r="4384" spans="1:2" x14ac:dyDescent="0.2">
      <c r="A4384"/>
      <c r="B4384"/>
    </row>
    <row r="4385" spans="1:2" x14ac:dyDescent="0.2">
      <c r="A4385"/>
      <c r="B4385"/>
    </row>
    <row r="4386" spans="1:2" x14ac:dyDescent="0.2">
      <c r="A4386"/>
      <c r="B4386"/>
    </row>
    <row r="4387" spans="1:2" x14ac:dyDescent="0.2">
      <c r="A4387"/>
      <c r="B4387"/>
    </row>
    <row r="4388" spans="1:2" x14ac:dyDescent="0.2">
      <c r="A4388"/>
      <c r="B4388"/>
    </row>
    <row r="4389" spans="1:2" x14ac:dyDescent="0.2">
      <c r="A4389"/>
      <c r="B4389"/>
    </row>
    <row r="4390" spans="1:2" x14ac:dyDescent="0.2">
      <c r="A4390"/>
      <c r="B4390"/>
    </row>
    <row r="4391" spans="1:2" x14ac:dyDescent="0.2">
      <c r="A4391"/>
      <c r="B4391"/>
    </row>
    <row r="4392" spans="1:2" x14ac:dyDescent="0.2">
      <c r="A4392"/>
      <c r="B4392"/>
    </row>
    <row r="4393" spans="1:2" x14ac:dyDescent="0.2">
      <c r="A4393"/>
      <c r="B4393"/>
    </row>
    <row r="4394" spans="1:2" x14ac:dyDescent="0.2">
      <c r="A4394"/>
      <c r="B4394"/>
    </row>
    <row r="4395" spans="1:2" x14ac:dyDescent="0.2">
      <c r="A4395"/>
      <c r="B4395"/>
    </row>
    <row r="4396" spans="1:2" x14ac:dyDescent="0.2">
      <c r="A4396"/>
      <c r="B4396"/>
    </row>
    <row r="4397" spans="1:2" x14ac:dyDescent="0.2">
      <c r="A4397"/>
      <c r="B4397"/>
    </row>
    <row r="4398" spans="1:2" x14ac:dyDescent="0.2">
      <c r="A4398"/>
      <c r="B4398"/>
    </row>
    <row r="4399" spans="1:2" x14ac:dyDescent="0.2">
      <c r="A4399"/>
      <c r="B4399"/>
    </row>
    <row r="4400" spans="1:2" x14ac:dyDescent="0.2">
      <c r="A4400"/>
      <c r="B4400"/>
    </row>
    <row r="4401" spans="1:2" x14ac:dyDescent="0.2">
      <c r="A4401"/>
      <c r="B4401"/>
    </row>
    <row r="4402" spans="1:2" x14ac:dyDescent="0.2">
      <c r="A4402"/>
      <c r="B4402"/>
    </row>
    <row r="4403" spans="1:2" x14ac:dyDescent="0.2">
      <c r="A4403"/>
      <c r="B4403"/>
    </row>
    <row r="4404" spans="1:2" x14ac:dyDescent="0.2">
      <c r="A4404"/>
      <c r="B4404"/>
    </row>
    <row r="4405" spans="1:2" x14ac:dyDescent="0.2">
      <c r="A4405"/>
      <c r="B4405"/>
    </row>
    <row r="4406" spans="1:2" x14ac:dyDescent="0.2">
      <c r="A4406"/>
      <c r="B4406"/>
    </row>
    <row r="4407" spans="1:2" x14ac:dyDescent="0.2">
      <c r="A4407"/>
      <c r="B4407"/>
    </row>
    <row r="4408" spans="1:2" x14ac:dyDescent="0.2">
      <c r="A4408"/>
      <c r="B4408"/>
    </row>
    <row r="4409" spans="1:2" x14ac:dyDescent="0.2">
      <c r="A4409"/>
      <c r="B4409"/>
    </row>
    <row r="4410" spans="1:2" x14ac:dyDescent="0.2">
      <c r="A4410"/>
      <c r="B4410"/>
    </row>
    <row r="4411" spans="1:2" x14ac:dyDescent="0.2">
      <c r="A4411"/>
      <c r="B4411"/>
    </row>
    <row r="4412" spans="1:2" x14ac:dyDescent="0.2">
      <c r="A4412"/>
      <c r="B4412"/>
    </row>
    <row r="4413" spans="1:2" x14ac:dyDescent="0.2">
      <c r="A4413"/>
      <c r="B4413"/>
    </row>
    <row r="4414" spans="1:2" x14ac:dyDescent="0.2">
      <c r="A4414"/>
      <c r="B4414"/>
    </row>
    <row r="4415" spans="1:2" x14ac:dyDescent="0.2">
      <c r="A4415"/>
      <c r="B4415"/>
    </row>
    <row r="4416" spans="1:2" x14ac:dyDescent="0.2">
      <c r="A4416"/>
      <c r="B4416"/>
    </row>
    <row r="4417" spans="1:2" x14ac:dyDescent="0.2">
      <c r="A4417"/>
      <c r="B4417"/>
    </row>
    <row r="4418" spans="1:2" x14ac:dyDescent="0.2">
      <c r="A4418"/>
      <c r="B4418"/>
    </row>
    <row r="4419" spans="1:2" x14ac:dyDescent="0.2">
      <c r="A4419"/>
      <c r="B4419"/>
    </row>
    <row r="4420" spans="1:2" x14ac:dyDescent="0.2">
      <c r="A4420"/>
      <c r="B4420"/>
    </row>
    <row r="4421" spans="1:2" x14ac:dyDescent="0.2">
      <c r="A4421"/>
      <c r="B4421"/>
    </row>
    <row r="4422" spans="1:2" x14ac:dyDescent="0.2">
      <c r="A4422"/>
      <c r="B4422"/>
    </row>
    <row r="4423" spans="1:2" x14ac:dyDescent="0.2">
      <c r="A4423"/>
      <c r="B4423"/>
    </row>
    <row r="4424" spans="1:2" x14ac:dyDescent="0.2">
      <c r="A4424"/>
      <c r="B4424"/>
    </row>
    <row r="4425" spans="1:2" x14ac:dyDescent="0.2">
      <c r="A4425"/>
      <c r="B4425"/>
    </row>
    <row r="4426" spans="1:2" x14ac:dyDescent="0.2">
      <c r="A4426"/>
      <c r="B4426"/>
    </row>
    <row r="4427" spans="1:2" x14ac:dyDescent="0.2">
      <c r="A4427"/>
      <c r="B4427"/>
    </row>
    <row r="4428" spans="1:2" x14ac:dyDescent="0.2">
      <c r="A4428"/>
      <c r="B4428"/>
    </row>
    <row r="4429" spans="1:2" x14ac:dyDescent="0.2">
      <c r="A4429"/>
      <c r="B4429"/>
    </row>
    <row r="4430" spans="1:2" x14ac:dyDescent="0.2">
      <c r="A4430"/>
      <c r="B4430"/>
    </row>
    <row r="4431" spans="1:2" x14ac:dyDescent="0.2">
      <c r="A4431"/>
      <c r="B4431"/>
    </row>
    <row r="4432" spans="1:2" x14ac:dyDescent="0.2">
      <c r="A4432"/>
      <c r="B4432"/>
    </row>
    <row r="4433" spans="1:2" x14ac:dyDescent="0.2">
      <c r="A4433"/>
      <c r="B4433"/>
    </row>
    <row r="4434" spans="1:2" x14ac:dyDescent="0.2">
      <c r="A4434"/>
      <c r="B4434"/>
    </row>
    <row r="4435" spans="1:2" x14ac:dyDescent="0.2">
      <c r="A4435"/>
      <c r="B4435"/>
    </row>
    <row r="4436" spans="1:2" x14ac:dyDescent="0.2">
      <c r="A4436"/>
      <c r="B4436"/>
    </row>
    <row r="4437" spans="1:2" x14ac:dyDescent="0.2">
      <c r="A4437"/>
      <c r="B4437"/>
    </row>
    <row r="4438" spans="1:2" x14ac:dyDescent="0.2">
      <c r="A4438"/>
      <c r="B4438"/>
    </row>
    <row r="4439" spans="1:2" x14ac:dyDescent="0.2">
      <c r="A4439"/>
      <c r="B4439"/>
    </row>
    <row r="4440" spans="1:2" x14ac:dyDescent="0.2">
      <c r="A4440"/>
      <c r="B4440"/>
    </row>
    <row r="4441" spans="1:2" x14ac:dyDescent="0.2">
      <c r="A4441"/>
      <c r="B4441"/>
    </row>
    <row r="4442" spans="1:2" x14ac:dyDescent="0.2">
      <c r="A4442"/>
      <c r="B4442"/>
    </row>
    <row r="4443" spans="1:2" x14ac:dyDescent="0.2">
      <c r="A4443"/>
      <c r="B4443"/>
    </row>
    <row r="4444" spans="1:2" x14ac:dyDescent="0.2">
      <c r="A4444"/>
      <c r="B4444"/>
    </row>
    <row r="4445" spans="1:2" x14ac:dyDescent="0.2">
      <c r="A4445"/>
      <c r="B4445"/>
    </row>
    <row r="4446" spans="1:2" x14ac:dyDescent="0.2">
      <c r="A4446"/>
      <c r="B4446"/>
    </row>
    <row r="4447" spans="1:2" x14ac:dyDescent="0.2">
      <c r="A4447"/>
      <c r="B4447"/>
    </row>
    <row r="4448" spans="1:2" x14ac:dyDescent="0.2">
      <c r="A4448"/>
      <c r="B4448"/>
    </row>
    <row r="4449" spans="1:2" x14ac:dyDescent="0.2">
      <c r="A4449"/>
      <c r="B4449"/>
    </row>
    <row r="4450" spans="1:2" x14ac:dyDescent="0.2">
      <c r="A4450"/>
      <c r="B4450"/>
    </row>
    <row r="4451" spans="1:2" x14ac:dyDescent="0.2">
      <c r="A4451"/>
      <c r="B4451"/>
    </row>
    <row r="4452" spans="1:2" x14ac:dyDescent="0.2">
      <c r="A4452"/>
      <c r="B4452"/>
    </row>
    <row r="4453" spans="1:2" x14ac:dyDescent="0.2">
      <c r="A4453"/>
      <c r="B4453"/>
    </row>
    <row r="4454" spans="1:2" x14ac:dyDescent="0.2">
      <c r="A4454"/>
      <c r="B4454"/>
    </row>
    <row r="4455" spans="1:2" x14ac:dyDescent="0.2">
      <c r="A4455"/>
      <c r="B4455"/>
    </row>
    <row r="4456" spans="1:2" x14ac:dyDescent="0.2">
      <c r="A4456"/>
      <c r="B4456"/>
    </row>
    <row r="4457" spans="1:2" x14ac:dyDescent="0.2">
      <c r="A4457"/>
      <c r="B4457"/>
    </row>
    <row r="4458" spans="1:2" x14ac:dyDescent="0.2">
      <c r="A4458"/>
      <c r="B4458"/>
    </row>
    <row r="4459" spans="1:2" x14ac:dyDescent="0.2">
      <c r="A4459"/>
      <c r="B4459"/>
    </row>
    <row r="4460" spans="1:2" x14ac:dyDescent="0.2">
      <c r="A4460"/>
      <c r="B4460"/>
    </row>
    <row r="4461" spans="1:2" x14ac:dyDescent="0.2">
      <c r="A4461"/>
      <c r="B4461"/>
    </row>
    <row r="4462" spans="1:2" x14ac:dyDescent="0.2">
      <c r="A4462"/>
      <c r="B4462"/>
    </row>
    <row r="4463" spans="1:2" x14ac:dyDescent="0.2">
      <c r="A4463"/>
      <c r="B4463"/>
    </row>
    <row r="4464" spans="1:2" x14ac:dyDescent="0.2">
      <c r="A4464"/>
      <c r="B4464"/>
    </row>
    <row r="4465" spans="1:2" x14ac:dyDescent="0.2">
      <c r="A4465"/>
      <c r="B4465"/>
    </row>
    <row r="4466" spans="1:2" x14ac:dyDescent="0.2">
      <c r="A4466"/>
      <c r="B4466"/>
    </row>
    <row r="4467" spans="1:2" x14ac:dyDescent="0.2">
      <c r="A4467"/>
      <c r="B4467"/>
    </row>
    <row r="4468" spans="1:2" x14ac:dyDescent="0.2">
      <c r="A4468"/>
      <c r="B4468"/>
    </row>
    <row r="4469" spans="1:2" x14ac:dyDescent="0.2">
      <c r="A4469"/>
      <c r="B4469"/>
    </row>
    <row r="4470" spans="1:2" x14ac:dyDescent="0.2">
      <c r="A4470"/>
      <c r="B4470"/>
    </row>
    <row r="4471" spans="1:2" x14ac:dyDescent="0.2">
      <c r="A4471"/>
      <c r="B4471"/>
    </row>
    <row r="4472" spans="1:2" x14ac:dyDescent="0.2">
      <c r="A4472"/>
      <c r="B4472"/>
    </row>
    <row r="4473" spans="1:2" x14ac:dyDescent="0.2">
      <c r="A4473"/>
      <c r="B4473"/>
    </row>
    <row r="4474" spans="1:2" x14ac:dyDescent="0.2">
      <c r="A4474"/>
      <c r="B4474"/>
    </row>
    <row r="4475" spans="1:2" x14ac:dyDescent="0.2">
      <c r="A4475"/>
      <c r="B4475"/>
    </row>
    <row r="4476" spans="1:2" x14ac:dyDescent="0.2">
      <c r="A4476"/>
      <c r="B4476"/>
    </row>
    <row r="4477" spans="1:2" x14ac:dyDescent="0.2">
      <c r="A4477"/>
      <c r="B4477"/>
    </row>
    <row r="4478" spans="1:2" x14ac:dyDescent="0.2">
      <c r="A4478"/>
      <c r="B4478"/>
    </row>
    <row r="4479" spans="1:2" x14ac:dyDescent="0.2">
      <c r="A4479"/>
      <c r="B4479"/>
    </row>
    <row r="4480" spans="1:2" x14ac:dyDescent="0.2">
      <c r="A4480"/>
      <c r="B4480"/>
    </row>
    <row r="4481" spans="1:2" x14ac:dyDescent="0.2">
      <c r="A4481"/>
      <c r="B4481"/>
    </row>
    <row r="4482" spans="1:2" x14ac:dyDescent="0.2">
      <c r="A4482"/>
      <c r="B4482"/>
    </row>
    <row r="4483" spans="1:2" x14ac:dyDescent="0.2">
      <c r="A4483"/>
      <c r="B4483"/>
    </row>
    <row r="4484" spans="1:2" x14ac:dyDescent="0.2">
      <c r="A4484"/>
      <c r="B4484"/>
    </row>
    <row r="4485" spans="1:2" x14ac:dyDescent="0.2">
      <c r="A4485"/>
      <c r="B4485"/>
    </row>
    <row r="4486" spans="1:2" x14ac:dyDescent="0.2">
      <c r="A4486"/>
      <c r="B4486"/>
    </row>
    <row r="4487" spans="1:2" x14ac:dyDescent="0.2">
      <c r="A4487"/>
      <c r="B4487"/>
    </row>
    <row r="4488" spans="1:2" x14ac:dyDescent="0.2">
      <c r="A4488"/>
      <c r="B4488"/>
    </row>
    <row r="4489" spans="1:2" x14ac:dyDescent="0.2">
      <c r="A4489"/>
      <c r="B4489"/>
    </row>
    <row r="4490" spans="1:2" x14ac:dyDescent="0.2">
      <c r="A4490"/>
      <c r="B4490"/>
    </row>
    <row r="4491" spans="1:2" x14ac:dyDescent="0.2">
      <c r="A4491"/>
      <c r="B4491"/>
    </row>
    <row r="4492" spans="1:2" x14ac:dyDescent="0.2">
      <c r="A4492"/>
      <c r="B4492"/>
    </row>
    <row r="4493" spans="1:2" x14ac:dyDescent="0.2">
      <c r="A4493"/>
      <c r="B4493"/>
    </row>
    <row r="4494" spans="1:2" x14ac:dyDescent="0.2">
      <c r="A4494"/>
      <c r="B4494"/>
    </row>
    <row r="4495" spans="1:2" x14ac:dyDescent="0.2">
      <c r="A4495"/>
      <c r="B4495"/>
    </row>
    <row r="4496" spans="1:2" x14ac:dyDescent="0.2">
      <c r="A4496"/>
      <c r="B4496"/>
    </row>
    <row r="4497" spans="1:2" x14ac:dyDescent="0.2">
      <c r="A4497"/>
      <c r="B4497"/>
    </row>
    <row r="4498" spans="1:2" x14ac:dyDescent="0.2">
      <c r="A4498"/>
      <c r="B4498"/>
    </row>
    <row r="4499" spans="1:2" x14ac:dyDescent="0.2">
      <c r="A4499"/>
      <c r="B4499"/>
    </row>
    <row r="4500" spans="1:2" x14ac:dyDescent="0.2">
      <c r="A4500"/>
      <c r="B4500"/>
    </row>
    <row r="4501" spans="1:2" x14ac:dyDescent="0.2">
      <c r="A4501"/>
      <c r="B4501"/>
    </row>
    <row r="4502" spans="1:2" x14ac:dyDescent="0.2">
      <c r="A4502"/>
      <c r="B4502"/>
    </row>
    <row r="4503" spans="1:2" x14ac:dyDescent="0.2">
      <c r="A4503"/>
      <c r="B4503"/>
    </row>
    <row r="4504" spans="1:2" x14ac:dyDescent="0.2">
      <c r="A4504"/>
      <c r="B4504"/>
    </row>
    <row r="4505" spans="1:2" x14ac:dyDescent="0.2">
      <c r="A4505"/>
      <c r="B4505"/>
    </row>
    <row r="4506" spans="1:2" x14ac:dyDescent="0.2">
      <c r="A4506"/>
      <c r="B4506"/>
    </row>
    <row r="4507" spans="1:2" x14ac:dyDescent="0.2">
      <c r="A4507"/>
      <c r="B4507"/>
    </row>
    <row r="4508" spans="1:2" x14ac:dyDescent="0.2">
      <c r="A4508"/>
      <c r="B4508"/>
    </row>
    <row r="4509" spans="1:2" x14ac:dyDescent="0.2">
      <c r="A4509"/>
      <c r="B4509"/>
    </row>
    <row r="4510" spans="1:2" x14ac:dyDescent="0.2">
      <c r="A4510"/>
      <c r="B4510"/>
    </row>
    <row r="4511" spans="1:2" x14ac:dyDescent="0.2">
      <c r="A4511"/>
      <c r="B4511"/>
    </row>
    <row r="4512" spans="1:2" x14ac:dyDescent="0.2">
      <c r="A4512"/>
      <c r="B4512"/>
    </row>
    <row r="4513" spans="1:2" x14ac:dyDescent="0.2">
      <c r="A4513"/>
      <c r="B4513"/>
    </row>
    <row r="4514" spans="1:2" x14ac:dyDescent="0.2">
      <c r="A4514"/>
      <c r="B4514"/>
    </row>
    <row r="4515" spans="1:2" x14ac:dyDescent="0.2">
      <c r="A4515"/>
      <c r="B4515"/>
    </row>
    <row r="4516" spans="1:2" x14ac:dyDescent="0.2">
      <c r="A4516"/>
      <c r="B4516"/>
    </row>
    <row r="4517" spans="1:2" x14ac:dyDescent="0.2">
      <c r="A4517"/>
      <c r="B4517"/>
    </row>
    <row r="4518" spans="1:2" x14ac:dyDescent="0.2">
      <c r="A4518"/>
      <c r="B4518"/>
    </row>
    <row r="4519" spans="1:2" x14ac:dyDescent="0.2">
      <c r="A4519"/>
      <c r="B4519"/>
    </row>
    <row r="4520" spans="1:2" x14ac:dyDescent="0.2">
      <c r="A4520"/>
      <c r="B4520"/>
    </row>
    <row r="4521" spans="1:2" x14ac:dyDescent="0.2">
      <c r="A4521"/>
      <c r="B4521"/>
    </row>
    <row r="4522" spans="1:2" x14ac:dyDescent="0.2">
      <c r="A4522"/>
      <c r="B4522"/>
    </row>
    <row r="4523" spans="1:2" x14ac:dyDescent="0.2">
      <c r="A4523"/>
      <c r="B4523"/>
    </row>
    <row r="4524" spans="1:2" x14ac:dyDescent="0.2">
      <c r="A4524"/>
      <c r="B4524"/>
    </row>
    <row r="4525" spans="1:2" x14ac:dyDescent="0.2">
      <c r="A4525"/>
      <c r="B4525"/>
    </row>
    <row r="4526" spans="1:2" x14ac:dyDescent="0.2">
      <c r="A4526"/>
      <c r="B4526"/>
    </row>
    <row r="4527" spans="1:2" x14ac:dyDescent="0.2">
      <c r="A4527"/>
      <c r="B4527"/>
    </row>
    <row r="4528" spans="1:2" x14ac:dyDescent="0.2">
      <c r="A4528"/>
      <c r="B4528"/>
    </row>
    <row r="4529" spans="1:2" x14ac:dyDescent="0.2">
      <c r="A4529"/>
      <c r="B4529"/>
    </row>
    <row r="4530" spans="1:2" x14ac:dyDescent="0.2">
      <c r="A4530"/>
      <c r="B4530"/>
    </row>
    <row r="4531" spans="1:2" x14ac:dyDescent="0.2">
      <c r="A4531"/>
      <c r="B4531"/>
    </row>
    <row r="4532" spans="1:2" x14ac:dyDescent="0.2">
      <c r="A4532"/>
      <c r="B4532"/>
    </row>
    <row r="4533" spans="1:2" x14ac:dyDescent="0.2">
      <c r="A4533"/>
      <c r="B4533"/>
    </row>
    <row r="4534" spans="1:2" x14ac:dyDescent="0.2">
      <c r="A4534"/>
      <c r="B4534"/>
    </row>
    <row r="4535" spans="1:2" x14ac:dyDescent="0.2">
      <c r="A4535"/>
      <c r="B4535"/>
    </row>
    <row r="4536" spans="1:2" x14ac:dyDescent="0.2">
      <c r="A4536"/>
      <c r="B4536"/>
    </row>
    <row r="4537" spans="1:2" x14ac:dyDescent="0.2">
      <c r="A4537"/>
      <c r="B4537"/>
    </row>
    <row r="4538" spans="1:2" x14ac:dyDescent="0.2">
      <c r="A4538"/>
      <c r="B4538"/>
    </row>
    <row r="4539" spans="1:2" x14ac:dyDescent="0.2">
      <c r="A4539"/>
      <c r="B4539"/>
    </row>
    <row r="4540" spans="1:2" x14ac:dyDescent="0.2">
      <c r="A4540"/>
      <c r="B4540"/>
    </row>
    <row r="4541" spans="1:2" x14ac:dyDescent="0.2">
      <c r="A4541"/>
      <c r="B4541"/>
    </row>
    <row r="4542" spans="1:2" x14ac:dyDescent="0.2">
      <c r="A4542"/>
      <c r="B4542"/>
    </row>
    <row r="4543" spans="1:2" x14ac:dyDescent="0.2">
      <c r="A4543"/>
      <c r="B4543"/>
    </row>
    <row r="4544" spans="1:2" x14ac:dyDescent="0.2">
      <c r="A4544"/>
      <c r="B4544"/>
    </row>
    <row r="4545" spans="1:2" x14ac:dyDescent="0.2">
      <c r="A4545"/>
      <c r="B4545"/>
    </row>
    <row r="4546" spans="1:2" x14ac:dyDescent="0.2">
      <c r="A4546"/>
      <c r="B4546"/>
    </row>
    <row r="4547" spans="1:2" x14ac:dyDescent="0.2">
      <c r="A4547"/>
      <c r="B4547"/>
    </row>
    <row r="4548" spans="1:2" x14ac:dyDescent="0.2">
      <c r="A4548"/>
      <c r="B4548"/>
    </row>
    <row r="4549" spans="1:2" x14ac:dyDescent="0.2">
      <c r="A4549"/>
      <c r="B4549"/>
    </row>
    <row r="4550" spans="1:2" x14ac:dyDescent="0.2">
      <c r="A4550"/>
      <c r="B4550"/>
    </row>
    <row r="4551" spans="1:2" x14ac:dyDescent="0.2">
      <c r="A4551"/>
      <c r="B4551"/>
    </row>
    <row r="4552" spans="1:2" x14ac:dyDescent="0.2">
      <c r="A4552"/>
      <c r="B4552"/>
    </row>
    <row r="4553" spans="1:2" x14ac:dyDescent="0.2">
      <c r="A4553"/>
      <c r="B4553"/>
    </row>
    <row r="4554" spans="1:2" x14ac:dyDescent="0.2">
      <c r="A4554"/>
      <c r="B4554"/>
    </row>
    <row r="4555" spans="1:2" x14ac:dyDescent="0.2">
      <c r="A4555"/>
      <c r="B4555"/>
    </row>
    <row r="4556" spans="1:2" x14ac:dyDescent="0.2">
      <c r="A4556"/>
      <c r="B4556"/>
    </row>
    <row r="4557" spans="1:2" x14ac:dyDescent="0.2">
      <c r="A4557"/>
      <c r="B4557"/>
    </row>
    <row r="4558" spans="1:2" x14ac:dyDescent="0.2">
      <c r="A4558"/>
      <c r="B4558"/>
    </row>
    <row r="4559" spans="1:2" x14ac:dyDescent="0.2">
      <c r="A4559"/>
      <c r="B4559"/>
    </row>
    <row r="4560" spans="1:2" x14ac:dyDescent="0.2">
      <c r="A4560"/>
      <c r="B4560"/>
    </row>
    <row r="4561" spans="1:2" x14ac:dyDescent="0.2">
      <c r="A4561"/>
      <c r="B4561"/>
    </row>
    <row r="4562" spans="1:2" x14ac:dyDescent="0.2">
      <c r="A4562"/>
      <c r="B4562"/>
    </row>
    <row r="4563" spans="1:2" x14ac:dyDescent="0.2">
      <c r="A4563"/>
      <c r="B4563"/>
    </row>
    <row r="4564" spans="1:2" x14ac:dyDescent="0.2">
      <c r="A4564"/>
      <c r="B4564"/>
    </row>
    <row r="4565" spans="1:2" x14ac:dyDescent="0.2">
      <c r="A4565"/>
      <c r="B4565"/>
    </row>
    <row r="4566" spans="1:2" x14ac:dyDescent="0.2">
      <c r="A4566"/>
      <c r="B4566"/>
    </row>
    <row r="4567" spans="1:2" x14ac:dyDescent="0.2">
      <c r="A4567"/>
      <c r="B4567"/>
    </row>
    <row r="4568" spans="1:2" x14ac:dyDescent="0.2">
      <c r="A4568"/>
      <c r="B4568"/>
    </row>
    <row r="4569" spans="1:2" x14ac:dyDescent="0.2">
      <c r="A4569"/>
      <c r="B4569"/>
    </row>
    <row r="4570" spans="1:2" x14ac:dyDescent="0.2">
      <c r="A4570"/>
      <c r="B4570"/>
    </row>
    <row r="4571" spans="1:2" x14ac:dyDescent="0.2">
      <c r="A4571"/>
      <c r="B4571"/>
    </row>
    <row r="4572" spans="1:2" x14ac:dyDescent="0.2">
      <c r="A4572"/>
      <c r="B4572"/>
    </row>
    <row r="4573" spans="1:2" x14ac:dyDescent="0.2">
      <c r="A4573"/>
      <c r="B4573"/>
    </row>
    <row r="4574" spans="1:2" x14ac:dyDescent="0.2">
      <c r="A4574"/>
      <c r="B4574"/>
    </row>
    <row r="4575" spans="1:2" x14ac:dyDescent="0.2">
      <c r="A4575"/>
      <c r="B4575"/>
    </row>
    <row r="4576" spans="1:2" x14ac:dyDescent="0.2">
      <c r="A4576"/>
      <c r="B4576"/>
    </row>
    <row r="4577" spans="1:2" x14ac:dyDescent="0.2">
      <c r="A4577"/>
      <c r="B4577"/>
    </row>
    <row r="4578" spans="1:2" x14ac:dyDescent="0.2">
      <c r="A4578"/>
      <c r="B4578"/>
    </row>
    <row r="4579" spans="1:2" x14ac:dyDescent="0.2">
      <c r="A4579"/>
      <c r="B4579"/>
    </row>
    <row r="4580" spans="1:2" x14ac:dyDescent="0.2">
      <c r="A4580"/>
      <c r="B4580"/>
    </row>
    <row r="4581" spans="1:2" x14ac:dyDescent="0.2">
      <c r="A4581"/>
      <c r="B4581"/>
    </row>
    <row r="4582" spans="1:2" x14ac:dyDescent="0.2">
      <c r="A4582"/>
      <c r="B4582"/>
    </row>
    <row r="4583" spans="1:2" x14ac:dyDescent="0.2">
      <c r="A4583"/>
      <c r="B4583"/>
    </row>
    <row r="4584" spans="1:2" x14ac:dyDescent="0.2">
      <c r="A4584"/>
      <c r="B4584"/>
    </row>
    <row r="4585" spans="1:2" x14ac:dyDescent="0.2">
      <c r="A4585"/>
      <c r="B4585"/>
    </row>
    <row r="4586" spans="1:2" x14ac:dyDescent="0.2">
      <c r="A4586"/>
      <c r="B4586"/>
    </row>
    <row r="4587" spans="1:2" x14ac:dyDescent="0.2">
      <c r="A4587"/>
      <c r="B4587"/>
    </row>
    <row r="4588" spans="1:2" x14ac:dyDescent="0.2">
      <c r="A4588"/>
      <c r="B4588"/>
    </row>
    <row r="4589" spans="1:2" x14ac:dyDescent="0.2">
      <c r="A4589"/>
      <c r="B4589"/>
    </row>
    <row r="4590" spans="1:2" x14ac:dyDescent="0.2">
      <c r="A4590"/>
      <c r="B4590"/>
    </row>
    <row r="4591" spans="1:2" x14ac:dyDescent="0.2">
      <c r="A4591"/>
      <c r="B4591"/>
    </row>
    <row r="4592" spans="1:2" x14ac:dyDescent="0.2">
      <c r="A4592"/>
      <c r="B4592"/>
    </row>
    <row r="4593" spans="1:2" x14ac:dyDescent="0.2">
      <c r="A4593"/>
      <c r="B4593"/>
    </row>
    <row r="4594" spans="1:2" x14ac:dyDescent="0.2">
      <c r="A4594"/>
      <c r="B4594"/>
    </row>
    <row r="4595" spans="1:2" x14ac:dyDescent="0.2">
      <c r="A4595"/>
      <c r="B4595"/>
    </row>
    <row r="4596" spans="1:2" x14ac:dyDescent="0.2">
      <c r="A4596"/>
      <c r="B4596"/>
    </row>
    <row r="4597" spans="1:2" x14ac:dyDescent="0.2">
      <c r="A4597"/>
      <c r="B4597"/>
    </row>
    <row r="4598" spans="1:2" x14ac:dyDescent="0.2">
      <c r="A4598"/>
      <c r="B4598"/>
    </row>
    <row r="4599" spans="1:2" x14ac:dyDescent="0.2">
      <c r="A4599"/>
      <c r="B4599"/>
    </row>
    <row r="4600" spans="1:2" x14ac:dyDescent="0.2">
      <c r="A4600"/>
      <c r="B4600"/>
    </row>
    <row r="4601" spans="1:2" x14ac:dyDescent="0.2">
      <c r="A4601"/>
      <c r="B4601"/>
    </row>
    <row r="4602" spans="1:2" x14ac:dyDescent="0.2">
      <c r="A4602"/>
      <c r="B4602"/>
    </row>
    <row r="4603" spans="1:2" x14ac:dyDescent="0.2">
      <c r="A4603"/>
      <c r="B4603"/>
    </row>
    <row r="4604" spans="1:2" x14ac:dyDescent="0.2">
      <c r="A4604"/>
      <c r="B4604"/>
    </row>
    <row r="4605" spans="1:2" x14ac:dyDescent="0.2">
      <c r="A4605"/>
      <c r="B4605"/>
    </row>
    <row r="4606" spans="1:2" x14ac:dyDescent="0.2">
      <c r="A4606"/>
      <c r="B4606"/>
    </row>
    <row r="4607" spans="1:2" x14ac:dyDescent="0.2">
      <c r="A4607"/>
      <c r="B4607"/>
    </row>
    <row r="4608" spans="1:2" x14ac:dyDescent="0.2">
      <c r="A4608"/>
      <c r="B4608"/>
    </row>
    <row r="4609" spans="1:2" x14ac:dyDescent="0.2">
      <c r="A4609"/>
      <c r="B4609"/>
    </row>
    <row r="4610" spans="1:2" x14ac:dyDescent="0.2">
      <c r="A4610"/>
      <c r="B4610"/>
    </row>
    <row r="4611" spans="1:2" x14ac:dyDescent="0.2">
      <c r="A4611"/>
      <c r="B4611"/>
    </row>
    <row r="4612" spans="1:2" x14ac:dyDescent="0.2">
      <c r="A4612"/>
      <c r="B4612"/>
    </row>
    <row r="4613" spans="1:2" x14ac:dyDescent="0.2">
      <c r="A4613"/>
      <c r="B4613"/>
    </row>
    <row r="4614" spans="1:2" x14ac:dyDescent="0.2">
      <c r="A4614"/>
      <c r="B4614"/>
    </row>
    <row r="4615" spans="1:2" x14ac:dyDescent="0.2">
      <c r="A4615"/>
      <c r="B4615"/>
    </row>
    <row r="4616" spans="1:2" x14ac:dyDescent="0.2">
      <c r="A4616"/>
      <c r="B4616"/>
    </row>
    <row r="4617" spans="1:2" x14ac:dyDescent="0.2">
      <c r="A4617"/>
      <c r="B4617"/>
    </row>
    <row r="4618" spans="1:2" x14ac:dyDescent="0.2">
      <c r="A4618"/>
      <c r="B4618"/>
    </row>
    <row r="4619" spans="1:2" x14ac:dyDescent="0.2">
      <c r="A4619"/>
      <c r="B4619"/>
    </row>
    <row r="4620" spans="1:2" x14ac:dyDescent="0.2">
      <c r="A4620"/>
      <c r="B4620"/>
    </row>
    <row r="4621" spans="1:2" x14ac:dyDescent="0.2">
      <c r="A4621"/>
      <c r="B4621"/>
    </row>
    <row r="4622" spans="1:2" x14ac:dyDescent="0.2">
      <c r="A4622"/>
      <c r="B4622"/>
    </row>
    <row r="4623" spans="1:2" x14ac:dyDescent="0.2">
      <c r="A4623"/>
      <c r="B4623"/>
    </row>
    <row r="4624" spans="1:2" x14ac:dyDescent="0.2">
      <c r="A4624"/>
      <c r="B4624"/>
    </row>
    <row r="4625" spans="1:2" x14ac:dyDescent="0.2">
      <c r="A4625"/>
      <c r="B4625"/>
    </row>
    <row r="4626" spans="1:2" x14ac:dyDescent="0.2">
      <c r="A4626"/>
      <c r="B4626"/>
    </row>
    <row r="4627" spans="1:2" x14ac:dyDescent="0.2">
      <c r="A4627"/>
      <c r="B4627"/>
    </row>
    <row r="4628" spans="1:2" x14ac:dyDescent="0.2">
      <c r="A4628"/>
      <c r="B4628"/>
    </row>
    <row r="4629" spans="1:2" x14ac:dyDescent="0.2">
      <c r="A4629"/>
      <c r="B4629"/>
    </row>
    <row r="4630" spans="1:2" x14ac:dyDescent="0.2">
      <c r="A4630"/>
      <c r="B4630"/>
    </row>
    <row r="4631" spans="1:2" x14ac:dyDescent="0.2">
      <c r="A4631"/>
      <c r="B4631"/>
    </row>
    <row r="4632" spans="1:2" x14ac:dyDescent="0.2">
      <c r="A4632"/>
      <c r="B4632"/>
    </row>
    <row r="4633" spans="1:2" x14ac:dyDescent="0.2">
      <c r="A4633"/>
      <c r="B4633"/>
    </row>
    <row r="4634" spans="1:2" x14ac:dyDescent="0.2">
      <c r="A4634"/>
      <c r="B4634"/>
    </row>
    <row r="4635" spans="1:2" x14ac:dyDescent="0.2">
      <c r="A4635"/>
      <c r="B4635"/>
    </row>
    <row r="4636" spans="1:2" x14ac:dyDescent="0.2">
      <c r="A4636"/>
      <c r="B4636"/>
    </row>
    <row r="4637" spans="1:2" x14ac:dyDescent="0.2">
      <c r="A4637"/>
      <c r="B4637"/>
    </row>
    <row r="4638" spans="1:2" x14ac:dyDescent="0.2">
      <c r="A4638"/>
      <c r="B4638"/>
    </row>
    <row r="4639" spans="1:2" x14ac:dyDescent="0.2">
      <c r="A4639"/>
      <c r="B4639"/>
    </row>
    <row r="4640" spans="1:2" x14ac:dyDescent="0.2">
      <c r="A4640"/>
      <c r="B4640"/>
    </row>
    <row r="4641" spans="1:2" x14ac:dyDescent="0.2">
      <c r="A4641"/>
      <c r="B4641"/>
    </row>
    <row r="4642" spans="1:2" x14ac:dyDescent="0.2">
      <c r="A4642"/>
      <c r="B4642"/>
    </row>
    <row r="4643" spans="1:2" x14ac:dyDescent="0.2">
      <c r="A4643"/>
      <c r="B4643"/>
    </row>
    <row r="4644" spans="1:2" x14ac:dyDescent="0.2">
      <c r="A4644"/>
      <c r="B4644"/>
    </row>
    <row r="4645" spans="1:2" x14ac:dyDescent="0.2">
      <c r="A4645"/>
      <c r="B4645"/>
    </row>
    <row r="4646" spans="1:2" x14ac:dyDescent="0.2">
      <c r="A4646"/>
      <c r="B4646"/>
    </row>
    <row r="4647" spans="1:2" x14ac:dyDescent="0.2">
      <c r="A4647"/>
      <c r="B4647"/>
    </row>
    <row r="4648" spans="1:2" x14ac:dyDescent="0.2">
      <c r="A4648"/>
      <c r="B4648"/>
    </row>
    <row r="4649" spans="1:2" x14ac:dyDescent="0.2">
      <c r="A4649"/>
      <c r="B4649"/>
    </row>
    <row r="4650" spans="1:2" x14ac:dyDescent="0.2">
      <c r="A4650"/>
      <c r="B4650"/>
    </row>
    <row r="4651" spans="1:2" x14ac:dyDescent="0.2">
      <c r="A4651"/>
      <c r="B4651"/>
    </row>
    <row r="4652" spans="1:2" x14ac:dyDescent="0.2">
      <c r="A4652"/>
      <c r="B4652"/>
    </row>
    <row r="4653" spans="1:2" x14ac:dyDescent="0.2">
      <c r="A4653"/>
      <c r="B4653"/>
    </row>
    <row r="4654" spans="1:2" x14ac:dyDescent="0.2">
      <c r="A4654"/>
      <c r="B4654"/>
    </row>
    <row r="4655" spans="1:2" x14ac:dyDescent="0.2">
      <c r="A4655"/>
      <c r="B4655"/>
    </row>
    <row r="4656" spans="1:2" x14ac:dyDescent="0.2">
      <c r="A4656"/>
      <c r="B4656"/>
    </row>
    <row r="4657" spans="1:2" x14ac:dyDescent="0.2">
      <c r="A4657"/>
      <c r="B4657"/>
    </row>
    <row r="4658" spans="1:2" x14ac:dyDescent="0.2">
      <c r="A4658"/>
      <c r="B4658"/>
    </row>
    <row r="4659" spans="1:2" x14ac:dyDescent="0.2">
      <c r="A4659"/>
      <c r="B4659"/>
    </row>
    <row r="4660" spans="1:2" x14ac:dyDescent="0.2">
      <c r="A4660"/>
      <c r="B4660"/>
    </row>
    <row r="4661" spans="1:2" x14ac:dyDescent="0.2">
      <c r="A4661"/>
      <c r="B4661"/>
    </row>
    <row r="4662" spans="1:2" x14ac:dyDescent="0.2">
      <c r="A4662"/>
      <c r="B4662"/>
    </row>
    <row r="4663" spans="1:2" x14ac:dyDescent="0.2">
      <c r="A4663"/>
      <c r="B4663"/>
    </row>
    <row r="4664" spans="1:2" x14ac:dyDescent="0.2">
      <c r="A4664"/>
      <c r="B4664"/>
    </row>
    <row r="4665" spans="1:2" x14ac:dyDescent="0.2">
      <c r="A4665"/>
      <c r="B4665"/>
    </row>
    <row r="4666" spans="1:2" x14ac:dyDescent="0.2">
      <c r="A4666"/>
      <c r="B4666"/>
    </row>
    <row r="4667" spans="1:2" x14ac:dyDescent="0.2">
      <c r="A4667"/>
      <c r="B4667"/>
    </row>
    <row r="4668" spans="1:2" x14ac:dyDescent="0.2">
      <c r="A4668"/>
      <c r="B4668"/>
    </row>
    <row r="4669" spans="1:2" x14ac:dyDescent="0.2">
      <c r="A4669"/>
      <c r="B4669"/>
    </row>
    <row r="4670" spans="1:2" x14ac:dyDescent="0.2">
      <c r="A4670"/>
      <c r="B4670"/>
    </row>
    <row r="4671" spans="1:2" x14ac:dyDescent="0.2">
      <c r="A4671"/>
      <c r="B4671"/>
    </row>
    <row r="4672" spans="1:2" x14ac:dyDescent="0.2">
      <c r="A4672"/>
      <c r="B4672"/>
    </row>
    <row r="4673" spans="1:2" x14ac:dyDescent="0.2">
      <c r="A4673"/>
      <c r="B4673"/>
    </row>
    <row r="4674" spans="1:2" x14ac:dyDescent="0.2">
      <c r="A4674"/>
      <c r="B4674"/>
    </row>
    <row r="4675" spans="1:2" x14ac:dyDescent="0.2">
      <c r="A4675"/>
      <c r="B4675"/>
    </row>
    <row r="4676" spans="1:2" x14ac:dyDescent="0.2">
      <c r="A4676"/>
      <c r="B4676"/>
    </row>
    <row r="4677" spans="1:2" x14ac:dyDescent="0.2">
      <c r="A4677"/>
      <c r="B4677"/>
    </row>
    <row r="4678" spans="1:2" x14ac:dyDescent="0.2">
      <c r="A4678"/>
      <c r="B4678"/>
    </row>
    <row r="4679" spans="1:2" x14ac:dyDescent="0.2">
      <c r="A4679"/>
      <c r="B4679"/>
    </row>
    <row r="4680" spans="1:2" x14ac:dyDescent="0.2">
      <c r="A4680"/>
      <c r="B4680"/>
    </row>
    <row r="4681" spans="1:2" x14ac:dyDescent="0.2">
      <c r="A4681"/>
      <c r="B4681"/>
    </row>
    <row r="4682" spans="1:2" x14ac:dyDescent="0.2">
      <c r="A4682"/>
      <c r="B4682"/>
    </row>
    <row r="4683" spans="1:2" x14ac:dyDescent="0.2">
      <c r="A4683"/>
      <c r="B4683"/>
    </row>
    <row r="4684" spans="1:2" x14ac:dyDescent="0.2">
      <c r="A4684"/>
      <c r="B4684"/>
    </row>
    <row r="4685" spans="1:2" x14ac:dyDescent="0.2">
      <c r="A4685"/>
      <c r="B4685"/>
    </row>
    <row r="4686" spans="1:2" x14ac:dyDescent="0.2">
      <c r="A4686"/>
      <c r="B4686"/>
    </row>
    <row r="4687" spans="1:2" x14ac:dyDescent="0.2">
      <c r="A4687"/>
      <c r="B4687"/>
    </row>
    <row r="4688" spans="1:2" x14ac:dyDescent="0.2">
      <c r="A4688"/>
      <c r="B4688"/>
    </row>
    <row r="4689" spans="1:2" x14ac:dyDescent="0.2">
      <c r="A4689"/>
      <c r="B4689"/>
    </row>
    <row r="4690" spans="1:2" x14ac:dyDescent="0.2">
      <c r="A4690"/>
      <c r="B4690"/>
    </row>
    <row r="4691" spans="1:2" x14ac:dyDescent="0.2">
      <c r="A4691"/>
      <c r="B4691"/>
    </row>
    <row r="4692" spans="1:2" x14ac:dyDescent="0.2">
      <c r="A4692"/>
      <c r="B4692"/>
    </row>
    <row r="4693" spans="1:2" x14ac:dyDescent="0.2">
      <c r="A4693"/>
      <c r="B4693"/>
    </row>
    <row r="4694" spans="1:2" x14ac:dyDescent="0.2">
      <c r="A4694"/>
      <c r="B4694"/>
    </row>
    <row r="4695" spans="1:2" x14ac:dyDescent="0.2">
      <c r="A4695"/>
      <c r="B4695"/>
    </row>
    <row r="4696" spans="1:2" x14ac:dyDescent="0.2">
      <c r="A4696"/>
      <c r="B4696"/>
    </row>
    <row r="4697" spans="1:2" x14ac:dyDescent="0.2">
      <c r="A4697"/>
      <c r="B4697"/>
    </row>
    <row r="4698" spans="1:2" x14ac:dyDescent="0.2">
      <c r="A4698"/>
      <c r="B4698"/>
    </row>
    <row r="4699" spans="1:2" x14ac:dyDescent="0.2">
      <c r="A4699"/>
      <c r="B4699"/>
    </row>
    <row r="4700" spans="1:2" x14ac:dyDescent="0.2">
      <c r="A4700"/>
      <c r="B4700"/>
    </row>
    <row r="4701" spans="1:2" x14ac:dyDescent="0.2">
      <c r="A4701"/>
      <c r="B4701"/>
    </row>
    <row r="4702" spans="1:2" x14ac:dyDescent="0.2">
      <c r="A4702"/>
      <c r="B4702"/>
    </row>
    <row r="4703" spans="1:2" x14ac:dyDescent="0.2">
      <c r="A4703"/>
      <c r="B4703"/>
    </row>
    <row r="4704" spans="1:2" x14ac:dyDescent="0.2">
      <c r="A4704"/>
      <c r="B4704"/>
    </row>
    <row r="4705" spans="1:2" x14ac:dyDescent="0.2">
      <c r="A4705"/>
      <c r="B4705"/>
    </row>
    <row r="4706" spans="1:2" x14ac:dyDescent="0.2">
      <c r="A4706"/>
      <c r="B4706"/>
    </row>
    <row r="4707" spans="1:2" x14ac:dyDescent="0.2">
      <c r="A4707"/>
      <c r="B4707"/>
    </row>
    <row r="4708" spans="1:2" x14ac:dyDescent="0.2">
      <c r="A4708"/>
      <c r="B4708"/>
    </row>
    <row r="4709" spans="1:2" x14ac:dyDescent="0.2">
      <c r="A4709"/>
      <c r="B4709"/>
    </row>
    <row r="4710" spans="1:2" x14ac:dyDescent="0.2">
      <c r="A4710"/>
      <c r="B4710"/>
    </row>
    <row r="4711" spans="1:2" x14ac:dyDescent="0.2">
      <c r="A4711"/>
      <c r="B4711"/>
    </row>
    <row r="4712" spans="1:2" x14ac:dyDescent="0.2">
      <c r="A4712"/>
      <c r="B4712"/>
    </row>
    <row r="4713" spans="1:2" x14ac:dyDescent="0.2">
      <c r="A4713"/>
      <c r="B4713"/>
    </row>
    <row r="4714" spans="1:2" x14ac:dyDescent="0.2">
      <c r="A4714"/>
      <c r="B4714"/>
    </row>
    <row r="4715" spans="1:2" x14ac:dyDescent="0.2">
      <c r="A4715"/>
      <c r="B4715"/>
    </row>
    <row r="4716" spans="1:2" x14ac:dyDescent="0.2">
      <c r="A4716"/>
      <c r="B4716"/>
    </row>
    <row r="4717" spans="1:2" x14ac:dyDescent="0.2">
      <c r="A4717"/>
      <c r="B4717"/>
    </row>
    <row r="4718" spans="1:2" x14ac:dyDescent="0.2">
      <c r="A4718"/>
      <c r="B4718"/>
    </row>
    <row r="4719" spans="1:2" x14ac:dyDescent="0.2">
      <c r="A4719"/>
      <c r="B4719"/>
    </row>
    <row r="4720" spans="1:2" x14ac:dyDescent="0.2">
      <c r="A4720"/>
      <c r="B4720"/>
    </row>
    <row r="4721" spans="1:2" x14ac:dyDescent="0.2">
      <c r="A4721"/>
      <c r="B4721"/>
    </row>
    <row r="4722" spans="1:2" x14ac:dyDescent="0.2">
      <c r="A4722"/>
      <c r="B4722"/>
    </row>
    <row r="4723" spans="1:2" x14ac:dyDescent="0.2">
      <c r="A4723"/>
      <c r="B4723"/>
    </row>
    <row r="4724" spans="1:2" x14ac:dyDescent="0.2">
      <c r="A4724"/>
      <c r="B4724"/>
    </row>
    <row r="4725" spans="1:2" x14ac:dyDescent="0.2">
      <c r="A4725"/>
      <c r="B4725"/>
    </row>
    <row r="4726" spans="1:2" x14ac:dyDescent="0.2">
      <c r="A4726"/>
      <c r="B4726"/>
    </row>
    <row r="4727" spans="1:2" x14ac:dyDescent="0.2">
      <c r="A4727"/>
      <c r="B4727"/>
    </row>
    <row r="4728" spans="1:2" x14ac:dyDescent="0.2">
      <c r="A4728"/>
      <c r="B4728"/>
    </row>
    <row r="4729" spans="1:2" x14ac:dyDescent="0.2">
      <c r="A4729"/>
      <c r="B4729"/>
    </row>
    <row r="4730" spans="1:2" x14ac:dyDescent="0.2">
      <c r="A4730"/>
      <c r="B4730"/>
    </row>
    <row r="4731" spans="1:2" x14ac:dyDescent="0.2">
      <c r="A4731"/>
      <c r="B4731"/>
    </row>
    <row r="4732" spans="1:2" x14ac:dyDescent="0.2">
      <c r="A4732"/>
      <c r="B4732"/>
    </row>
    <row r="4733" spans="1:2" x14ac:dyDescent="0.2">
      <c r="A4733"/>
      <c r="B4733"/>
    </row>
    <row r="4734" spans="1:2" x14ac:dyDescent="0.2">
      <c r="A4734"/>
      <c r="B4734"/>
    </row>
    <row r="4735" spans="1:2" x14ac:dyDescent="0.2">
      <c r="A4735"/>
      <c r="B4735"/>
    </row>
    <row r="4736" spans="1:2" x14ac:dyDescent="0.2">
      <c r="A4736"/>
      <c r="B4736"/>
    </row>
    <row r="4737" spans="1:2" x14ac:dyDescent="0.2">
      <c r="A4737"/>
      <c r="B4737"/>
    </row>
    <row r="4738" spans="1:2" x14ac:dyDescent="0.2">
      <c r="A4738"/>
      <c r="B4738"/>
    </row>
    <row r="4739" spans="1:2" x14ac:dyDescent="0.2">
      <c r="A4739"/>
      <c r="B4739"/>
    </row>
    <row r="4740" spans="1:2" x14ac:dyDescent="0.2">
      <c r="A4740"/>
      <c r="B4740"/>
    </row>
    <row r="4741" spans="1:2" x14ac:dyDescent="0.2">
      <c r="A4741"/>
      <c r="B4741"/>
    </row>
    <row r="4742" spans="1:2" x14ac:dyDescent="0.2">
      <c r="A4742"/>
      <c r="B4742"/>
    </row>
    <row r="4743" spans="1:2" x14ac:dyDescent="0.2">
      <c r="A4743"/>
      <c r="B4743"/>
    </row>
    <row r="4744" spans="1:2" x14ac:dyDescent="0.2">
      <c r="A4744"/>
      <c r="B4744"/>
    </row>
    <row r="4745" spans="1:2" x14ac:dyDescent="0.2">
      <c r="A4745"/>
      <c r="B4745"/>
    </row>
    <row r="4746" spans="1:2" x14ac:dyDescent="0.2">
      <c r="A4746"/>
      <c r="B4746"/>
    </row>
    <row r="4747" spans="1:2" x14ac:dyDescent="0.2">
      <c r="A4747"/>
      <c r="B4747"/>
    </row>
    <row r="4748" spans="1:2" x14ac:dyDescent="0.2">
      <c r="A4748"/>
      <c r="B4748"/>
    </row>
    <row r="4749" spans="1:2" x14ac:dyDescent="0.2">
      <c r="A4749"/>
      <c r="B4749"/>
    </row>
    <row r="4750" spans="1:2" x14ac:dyDescent="0.2">
      <c r="A4750"/>
      <c r="B4750"/>
    </row>
    <row r="4751" spans="1:2" x14ac:dyDescent="0.2">
      <c r="A4751"/>
      <c r="B4751"/>
    </row>
    <row r="4752" spans="1:2" x14ac:dyDescent="0.2">
      <c r="A4752"/>
      <c r="B4752"/>
    </row>
    <row r="4753" spans="1:2" x14ac:dyDescent="0.2">
      <c r="A4753"/>
      <c r="B4753"/>
    </row>
    <row r="4754" spans="1:2" x14ac:dyDescent="0.2">
      <c r="A4754"/>
      <c r="B4754"/>
    </row>
    <row r="4755" spans="1:2" x14ac:dyDescent="0.2">
      <c r="A4755"/>
      <c r="B4755"/>
    </row>
    <row r="4756" spans="1:2" x14ac:dyDescent="0.2">
      <c r="A4756"/>
      <c r="B4756"/>
    </row>
    <row r="4757" spans="1:2" x14ac:dyDescent="0.2">
      <c r="A4757"/>
      <c r="B4757"/>
    </row>
    <row r="4758" spans="1:2" x14ac:dyDescent="0.2">
      <c r="A4758"/>
      <c r="B4758"/>
    </row>
    <row r="4759" spans="1:2" x14ac:dyDescent="0.2">
      <c r="A4759"/>
      <c r="B4759"/>
    </row>
    <row r="4760" spans="1:2" x14ac:dyDescent="0.2">
      <c r="A4760"/>
      <c r="B4760"/>
    </row>
    <row r="4761" spans="1:2" x14ac:dyDescent="0.2">
      <c r="A4761"/>
      <c r="B4761"/>
    </row>
    <row r="4762" spans="1:2" x14ac:dyDescent="0.2">
      <c r="A4762"/>
      <c r="B4762"/>
    </row>
    <row r="4763" spans="1:2" x14ac:dyDescent="0.2">
      <c r="A4763"/>
      <c r="B4763"/>
    </row>
    <row r="4764" spans="1:2" x14ac:dyDescent="0.2">
      <c r="A4764"/>
      <c r="B4764"/>
    </row>
    <row r="4765" spans="1:2" x14ac:dyDescent="0.2">
      <c r="A4765"/>
      <c r="B4765"/>
    </row>
    <row r="4766" spans="1:2" x14ac:dyDescent="0.2">
      <c r="A4766"/>
      <c r="B4766"/>
    </row>
    <row r="4767" spans="1:2" x14ac:dyDescent="0.2">
      <c r="A4767"/>
      <c r="B4767"/>
    </row>
    <row r="4768" spans="1:2" x14ac:dyDescent="0.2">
      <c r="A4768"/>
      <c r="B4768"/>
    </row>
    <row r="4769" spans="1:2" x14ac:dyDescent="0.2">
      <c r="A4769"/>
      <c r="B4769"/>
    </row>
    <row r="4770" spans="1:2" x14ac:dyDescent="0.2">
      <c r="A4770"/>
      <c r="B4770"/>
    </row>
    <row r="4771" spans="1:2" x14ac:dyDescent="0.2">
      <c r="A4771"/>
      <c r="B4771"/>
    </row>
    <row r="4772" spans="1:2" x14ac:dyDescent="0.2">
      <c r="A4772"/>
      <c r="B4772"/>
    </row>
    <row r="4773" spans="1:2" x14ac:dyDescent="0.2">
      <c r="A4773"/>
      <c r="B4773"/>
    </row>
    <row r="4774" spans="1:2" x14ac:dyDescent="0.2">
      <c r="A4774"/>
      <c r="B4774"/>
    </row>
    <row r="4775" spans="1:2" x14ac:dyDescent="0.2">
      <c r="A4775"/>
      <c r="B4775"/>
    </row>
    <row r="4776" spans="1:2" x14ac:dyDescent="0.2">
      <c r="A4776"/>
      <c r="B4776"/>
    </row>
    <row r="4777" spans="1:2" x14ac:dyDescent="0.2">
      <c r="A4777"/>
      <c r="B4777"/>
    </row>
    <row r="4778" spans="1:2" x14ac:dyDescent="0.2">
      <c r="A4778"/>
      <c r="B4778"/>
    </row>
    <row r="4779" spans="1:2" x14ac:dyDescent="0.2">
      <c r="A4779"/>
      <c r="B4779"/>
    </row>
    <row r="4780" spans="1:2" x14ac:dyDescent="0.2">
      <c r="A4780"/>
      <c r="B4780"/>
    </row>
    <row r="4781" spans="1:2" x14ac:dyDescent="0.2">
      <c r="A4781"/>
      <c r="B4781"/>
    </row>
    <row r="4782" spans="1:2" x14ac:dyDescent="0.2">
      <c r="A4782"/>
      <c r="B4782"/>
    </row>
    <row r="4783" spans="1:2" x14ac:dyDescent="0.2">
      <c r="A4783"/>
      <c r="B4783"/>
    </row>
    <row r="4784" spans="1:2" x14ac:dyDescent="0.2">
      <c r="A4784"/>
      <c r="B4784"/>
    </row>
    <row r="4785" spans="1:2" x14ac:dyDescent="0.2">
      <c r="A4785"/>
      <c r="B4785"/>
    </row>
    <row r="4786" spans="1:2" x14ac:dyDescent="0.2">
      <c r="A4786"/>
      <c r="B4786"/>
    </row>
    <row r="4787" spans="1:2" x14ac:dyDescent="0.2">
      <c r="A4787"/>
      <c r="B4787"/>
    </row>
    <row r="4788" spans="1:2" x14ac:dyDescent="0.2">
      <c r="A4788"/>
      <c r="B4788"/>
    </row>
    <row r="4789" spans="1:2" x14ac:dyDescent="0.2">
      <c r="A4789"/>
      <c r="B4789"/>
    </row>
    <row r="4790" spans="1:2" x14ac:dyDescent="0.2">
      <c r="A4790"/>
      <c r="B4790"/>
    </row>
    <row r="4791" spans="1:2" x14ac:dyDescent="0.2">
      <c r="A4791"/>
      <c r="B4791"/>
    </row>
    <row r="4792" spans="1:2" x14ac:dyDescent="0.2">
      <c r="A4792"/>
      <c r="B4792"/>
    </row>
    <row r="4793" spans="1:2" x14ac:dyDescent="0.2">
      <c r="A4793"/>
      <c r="B4793"/>
    </row>
    <row r="4794" spans="1:2" x14ac:dyDescent="0.2">
      <c r="A4794"/>
      <c r="B4794"/>
    </row>
    <row r="4795" spans="1:2" x14ac:dyDescent="0.2">
      <c r="A4795"/>
      <c r="B4795"/>
    </row>
    <row r="4796" spans="1:2" x14ac:dyDescent="0.2">
      <c r="A4796"/>
      <c r="B4796"/>
    </row>
    <row r="4797" spans="1:2" x14ac:dyDescent="0.2">
      <c r="A4797"/>
      <c r="B4797"/>
    </row>
    <row r="4798" spans="1:2" x14ac:dyDescent="0.2">
      <c r="A4798"/>
      <c r="B4798"/>
    </row>
    <row r="4799" spans="1:2" x14ac:dyDescent="0.2">
      <c r="A4799"/>
      <c r="B4799"/>
    </row>
    <row r="4800" spans="1:2" x14ac:dyDescent="0.2">
      <c r="A4800"/>
      <c r="B4800"/>
    </row>
    <row r="4801" spans="1:2" x14ac:dyDescent="0.2">
      <c r="A4801"/>
      <c r="B4801"/>
    </row>
    <row r="4802" spans="1:2" x14ac:dyDescent="0.2">
      <c r="A4802"/>
      <c r="B4802"/>
    </row>
    <row r="4803" spans="1:2" x14ac:dyDescent="0.2">
      <c r="A4803"/>
      <c r="B4803"/>
    </row>
    <row r="4804" spans="1:2" x14ac:dyDescent="0.2">
      <c r="A4804"/>
      <c r="B4804"/>
    </row>
    <row r="4805" spans="1:2" x14ac:dyDescent="0.2">
      <c r="A4805"/>
      <c r="B4805"/>
    </row>
    <row r="4806" spans="1:2" x14ac:dyDescent="0.2">
      <c r="A4806"/>
      <c r="B4806"/>
    </row>
    <row r="4807" spans="1:2" x14ac:dyDescent="0.2">
      <c r="A4807"/>
      <c r="B4807"/>
    </row>
    <row r="4808" spans="1:2" x14ac:dyDescent="0.2">
      <c r="A4808"/>
      <c r="B4808"/>
    </row>
    <row r="4809" spans="1:2" x14ac:dyDescent="0.2">
      <c r="A4809"/>
      <c r="B4809"/>
    </row>
    <row r="4810" spans="1:2" x14ac:dyDescent="0.2">
      <c r="A4810"/>
      <c r="B4810"/>
    </row>
    <row r="4811" spans="1:2" x14ac:dyDescent="0.2">
      <c r="A4811"/>
      <c r="B4811"/>
    </row>
    <row r="4812" spans="1:2" x14ac:dyDescent="0.2">
      <c r="A4812"/>
      <c r="B4812"/>
    </row>
    <row r="4813" spans="1:2" x14ac:dyDescent="0.2">
      <c r="A4813"/>
      <c r="B4813"/>
    </row>
    <row r="4814" spans="1:2" x14ac:dyDescent="0.2">
      <c r="A4814"/>
      <c r="B4814"/>
    </row>
    <row r="4815" spans="1:2" x14ac:dyDescent="0.2">
      <c r="A4815"/>
      <c r="B4815"/>
    </row>
    <row r="4816" spans="1:2" x14ac:dyDescent="0.2">
      <c r="A4816"/>
      <c r="B4816"/>
    </row>
    <row r="4817" spans="1:2" x14ac:dyDescent="0.2">
      <c r="A4817"/>
      <c r="B4817"/>
    </row>
    <row r="4818" spans="1:2" x14ac:dyDescent="0.2">
      <c r="A4818"/>
      <c r="B4818"/>
    </row>
    <row r="4819" spans="1:2" x14ac:dyDescent="0.2">
      <c r="A4819"/>
      <c r="B4819"/>
    </row>
    <row r="4820" spans="1:2" x14ac:dyDescent="0.2">
      <c r="A4820"/>
      <c r="B4820"/>
    </row>
    <row r="4821" spans="1:2" x14ac:dyDescent="0.2">
      <c r="A4821"/>
      <c r="B4821"/>
    </row>
    <row r="4822" spans="1:2" x14ac:dyDescent="0.2">
      <c r="A4822"/>
      <c r="B4822"/>
    </row>
    <row r="4823" spans="1:2" x14ac:dyDescent="0.2">
      <c r="A4823"/>
      <c r="B4823"/>
    </row>
    <row r="4824" spans="1:2" x14ac:dyDescent="0.2">
      <c r="A4824"/>
      <c r="B4824"/>
    </row>
    <row r="4825" spans="1:2" x14ac:dyDescent="0.2">
      <c r="A4825"/>
      <c r="B4825"/>
    </row>
    <row r="4826" spans="1:2" x14ac:dyDescent="0.2">
      <c r="A4826"/>
      <c r="B4826"/>
    </row>
    <row r="4827" spans="1:2" x14ac:dyDescent="0.2">
      <c r="A4827"/>
      <c r="B4827"/>
    </row>
    <row r="4828" spans="1:2" x14ac:dyDescent="0.2">
      <c r="A4828"/>
      <c r="B4828"/>
    </row>
    <row r="4829" spans="1:2" x14ac:dyDescent="0.2">
      <c r="A4829"/>
      <c r="B4829"/>
    </row>
    <row r="4830" spans="1:2" x14ac:dyDescent="0.2">
      <c r="A4830"/>
      <c r="B4830"/>
    </row>
    <row r="4831" spans="1:2" x14ac:dyDescent="0.2">
      <c r="A4831"/>
      <c r="B4831"/>
    </row>
    <row r="4832" spans="1:2" x14ac:dyDescent="0.2">
      <c r="A4832"/>
      <c r="B4832"/>
    </row>
    <row r="4833" spans="1:2" x14ac:dyDescent="0.2">
      <c r="A4833"/>
      <c r="B4833"/>
    </row>
    <row r="4834" spans="1:2" x14ac:dyDescent="0.2">
      <c r="A4834"/>
      <c r="B4834"/>
    </row>
    <row r="4835" spans="1:2" x14ac:dyDescent="0.2">
      <c r="A4835"/>
      <c r="B4835"/>
    </row>
    <row r="4836" spans="1:2" x14ac:dyDescent="0.2">
      <c r="A4836"/>
      <c r="B4836"/>
    </row>
    <row r="4837" spans="1:2" x14ac:dyDescent="0.2">
      <c r="A4837"/>
      <c r="B4837"/>
    </row>
    <row r="4838" spans="1:2" x14ac:dyDescent="0.2">
      <c r="A4838"/>
      <c r="B4838"/>
    </row>
    <row r="4839" spans="1:2" x14ac:dyDescent="0.2">
      <c r="A4839"/>
      <c r="B4839"/>
    </row>
    <row r="4840" spans="1:2" x14ac:dyDescent="0.2">
      <c r="A4840"/>
      <c r="B4840"/>
    </row>
    <row r="4841" spans="1:2" x14ac:dyDescent="0.2">
      <c r="A4841"/>
      <c r="B4841"/>
    </row>
    <row r="4842" spans="1:2" x14ac:dyDescent="0.2">
      <c r="A4842"/>
      <c r="B4842"/>
    </row>
    <row r="4843" spans="1:2" x14ac:dyDescent="0.2">
      <c r="A4843"/>
      <c r="B4843"/>
    </row>
    <row r="4844" spans="1:2" x14ac:dyDescent="0.2">
      <c r="A4844"/>
      <c r="B4844"/>
    </row>
    <row r="4845" spans="1:2" x14ac:dyDescent="0.2">
      <c r="A4845"/>
      <c r="B4845"/>
    </row>
    <row r="4846" spans="1:2" x14ac:dyDescent="0.2">
      <c r="A4846"/>
      <c r="B4846"/>
    </row>
    <row r="4847" spans="1:2" x14ac:dyDescent="0.2">
      <c r="A4847"/>
      <c r="B4847"/>
    </row>
    <row r="4848" spans="1:2" x14ac:dyDescent="0.2">
      <c r="A4848"/>
      <c r="B4848"/>
    </row>
    <row r="4849" spans="1:2" x14ac:dyDescent="0.2">
      <c r="A4849"/>
      <c r="B4849"/>
    </row>
    <row r="4850" spans="1:2" x14ac:dyDescent="0.2">
      <c r="A4850"/>
      <c r="B4850"/>
    </row>
    <row r="4851" spans="1:2" x14ac:dyDescent="0.2">
      <c r="A4851"/>
      <c r="B4851"/>
    </row>
    <row r="4852" spans="1:2" x14ac:dyDescent="0.2">
      <c r="A4852"/>
      <c r="B4852"/>
    </row>
    <row r="4853" spans="1:2" x14ac:dyDescent="0.2">
      <c r="A4853"/>
      <c r="B4853"/>
    </row>
    <row r="4854" spans="1:2" x14ac:dyDescent="0.2">
      <c r="A4854"/>
      <c r="B4854"/>
    </row>
    <row r="4855" spans="1:2" x14ac:dyDescent="0.2">
      <c r="A4855"/>
      <c r="B4855"/>
    </row>
    <row r="4856" spans="1:2" x14ac:dyDescent="0.2">
      <c r="A4856"/>
      <c r="B4856"/>
    </row>
    <row r="4857" spans="1:2" x14ac:dyDescent="0.2">
      <c r="A4857"/>
      <c r="B4857"/>
    </row>
    <row r="4858" spans="1:2" x14ac:dyDescent="0.2">
      <c r="A4858"/>
      <c r="B4858"/>
    </row>
    <row r="4859" spans="1:2" x14ac:dyDescent="0.2">
      <c r="A4859"/>
      <c r="B4859"/>
    </row>
    <row r="4860" spans="1:2" x14ac:dyDescent="0.2">
      <c r="A4860"/>
      <c r="B4860"/>
    </row>
    <row r="4861" spans="1:2" x14ac:dyDescent="0.2">
      <c r="A4861"/>
      <c r="B4861"/>
    </row>
    <row r="4862" spans="1:2" x14ac:dyDescent="0.2">
      <c r="A4862"/>
      <c r="B4862"/>
    </row>
    <row r="4863" spans="1:2" x14ac:dyDescent="0.2">
      <c r="A4863"/>
      <c r="B4863"/>
    </row>
    <row r="4864" spans="1:2" x14ac:dyDescent="0.2">
      <c r="A4864"/>
      <c r="B4864"/>
    </row>
    <row r="4865" spans="1:2" x14ac:dyDescent="0.2">
      <c r="A4865"/>
      <c r="B4865"/>
    </row>
    <row r="4866" spans="1:2" x14ac:dyDescent="0.2">
      <c r="A4866"/>
      <c r="B4866"/>
    </row>
    <row r="4867" spans="1:2" x14ac:dyDescent="0.2">
      <c r="A4867"/>
      <c r="B4867"/>
    </row>
    <row r="4868" spans="1:2" x14ac:dyDescent="0.2">
      <c r="A4868"/>
      <c r="B4868"/>
    </row>
    <row r="4869" spans="1:2" x14ac:dyDescent="0.2">
      <c r="A4869"/>
      <c r="B4869"/>
    </row>
    <row r="4870" spans="1:2" x14ac:dyDescent="0.2">
      <c r="A4870"/>
      <c r="B4870"/>
    </row>
    <row r="4871" spans="1:2" x14ac:dyDescent="0.2">
      <c r="A4871"/>
      <c r="B4871"/>
    </row>
    <row r="4872" spans="1:2" x14ac:dyDescent="0.2">
      <c r="A4872"/>
      <c r="B4872"/>
    </row>
    <row r="4873" spans="1:2" x14ac:dyDescent="0.2">
      <c r="A4873"/>
      <c r="B4873"/>
    </row>
    <row r="4874" spans="1:2" x14ac:dyDescent="0.2">
      <c r="A4874"/>
      <c r="B4874"/>
    </row>
    <row r="4875" spans="1:2" x14ac:dyDescent="0.2">
      <c r="A4875"/>
      <c r="B4875"/>
    </row>
    <row r="4876" spans="1:2" x14ac:dyDescent="0.2">
      <c r="A4876"/>
      <c r="B4876"/>
    </row>
    <row r="4877" spans="1:2" x14ac:dyDescent="0.2">
      <c r="A4877"/>
      <c r="B4877"/>
    </row>
    <row r="4878" spans="1:2" x14ac:dyDescent="0.2">
      <c r="A4878"/>
      <c r="B4878"/>
    </row>
    <row r="4879" spans="1:2" x14ac:dyDescent="0.2">
      <c r="A4879"/>
      <c r="B4879"/>
    </row>
    <row r="4880" spans="1:2" x14ac:dyDescent="0.2">
      <c r="A4880"/>
      <c r="B4880"/>
    </row>
    <row r="4881" spans="1:2" x14ac:dyDescent="0.2">
      <c r="A4881"/>
      <c r="B4881"/>
    </row>
    <row r="4882" spans="1:2" x14ac:dyDescent="0.2">
      <c r="A4882"/>
      <c r="B4882"/>
    </row>
    <row r="4883" spans="1:2" x14ac:dyDescent="0.2">
      <c r="A4883"/>
      <c r="B4883"/>
    </row>
    <row r="4884" spans="1:2" x14ac:dyDescent="0.2">
      <c r="A4884"/>
      <c r="B4884"/>
    </row>
    <row r="4885" spans="1:2" x14ac:dyDescent="0.2">
      <c r="A4885"/>
      <c r="B4885"/>
    </row>
    <row r="4886" spans="1:2" x14ac:dyDescent="0.2">
      <c r="A4886"/>
      <c r="B4886"/>
    </row>
    <row r="4887" spans="1:2" x14ac:dyDescent="0.2">
      <c r="A4887"/>
      <c r="B4887"/>
    </row>
    <row r="4888" spans="1:2" x14ac:dyDescent="0.2">
      <c r="A4888"/>
      <c r="B4888"/>
    </row>
    <row r="4889" spans="1:2" x14ac:dyDescent="0.2">
      <c r="A4889"/>
      <c r="B4889"/>
    </row>
    <row r="4890" spans="1:2" x14ac:dyDescent="0.2">
      <c r="A4890"/>
      <c r="B4890"/>
    </row>
    <row r="4891" spans="1:2" x14ac:dyDescent="0.2">
      <c r="A4891"/>
      <c r="B4891"/>
    </row>
    <row r="4892" spans="1:2" x14ac:dyDescent="0.2">
      <c r="A4892"/>
      <c r="B4892"/>
    </row>
    <row r="4893" spans="1:2" x14ac:dyDescent="0.2">
      <c r="A4893"/>
      <c r="B4893"/>
    </row>
    <row r="4894" spans="1:2" x14ac:dyDescent="0.2">
      <c r="A4894"/>
      <c r="B4894"/>
    </row>
    <row r="4895" spans="1:2" x14ac:dyDescent="0.2">
      <c r="A4895"/>
      <c r="B4895"/>
    </row>
    <row r="4896" spans="1:2" x14ac:dyDescent="0.2">
      <c r="A4896"/>
      <c r="B4896"/>
    </row>
    <row r="4897" spans="1:2" x14ac:dyDescent="0.2">
      <c r="A4897"/>
      <c r="B4897"/>
    </row>
    <row r="4898" spans="1:2" x14ac:dyDescent="0.2">
      <c r="A4898"/>
      <c r="B4898"/>
    </row>
    <row r="4899" spans="1:2" x14ac:dyDescent="0.2">
      <c r="A4899"/>
      <c r="B4899"/>
    </row>
    <row r="4900" spans="1:2" x14ac:dyDescent="0.2">
      <c r="A4900"/>
      <c r="B4900"/>
    </row>
    <row r="4901" spans="1:2" x14ac:dyDescent="0.2">
      <c r="A4901"/>
      <c r="B4901"/>
    </row>
    <row r="4902" spans="1:2" x14ac:dyDescent="0.2">
      <c r="A4902"/>
      <c r="B4902"/>
    </row>
    <row r="4903" spans="1:2" x14ac:dyDescent="0.2">
      <c r="A4903"/>
      <c r="B4903"/>
    </row>
    <row r="4904" spans="1:2" x14ac:dyDescent="0.2">
      <c r="A4904"/>
      <c r="B4904"/>
    </row>
    <row r="4905" spans="1:2" x14ac:dyDescent="0.2">
      <c r="A4905"/>
      <c r="B4905"/>
    </row>
    <row r="4906" spans="1:2" x14ac:dyDescent="0.2">
      <c r="A4906"/>
      <c r="B4906"/>
    </row>
    <row r="4907" spans="1:2" x14ac:dyDescent="0.2">
      <c r="A4907"/>
      <c r="B4907"/>
    </row>
    <row r="4908" spans="1:2" x14ac:dyDescent="0.2">
      <c r="A4908"/>
      <c r="B4908"/>
    </row>
    <row r="4909" spans="1:2" x14ac:dyDescent="0.2">
      <c r="A4909"/>
      <c r="B4909"/>
    </row>
    <row r="4910" spans="1:2" x14ac:dyDescent="0.2">
      <c r="A4910"/>
      <c r="B4910"/>
    </row>
    <row r="4911" spans="1:2" x14ac:dyDescent="0.2">
      <c r="A4911"/>
      <c r="B4911"/>
    </row>
    <row r="4912" spans="1:2" x14ac:dyDescent="0.2">
      <c r="A4912"/>
      <c r="B4912"/>
    </row>
    <row r="4913" spans="1:2" x14ac:dyDescent="0.2">
      <c r="A4913"/>
      <c r="B4913"/>
    </row>
    <row r="4914" spans="1:2" x14ac:dyDescent="0.2">
      <c r="A4914"/>
      <c r="B4914"/>
    </row>
    <row r="4915" spans="1:2" x14ac:dyDescent="0.2">
      <c r="A4915"/>
      <c r="B4915"/>
    </row>
    <row r="4916" spans="1:2" x14ac:dyDescent="0.2">
      <c r="A4916"/>
      <c r="B4916"/>
    </row>
    <row r="4917" spans="1:2" x14ac:dyDescent="0.2">
      <c r="A4917"/>
      <c r="B4917"/>
    </row>
    <row r="4918" spans="1:2" x14ac:dyDescent="0.2">
      <c r="A4918"/>
      <c r="B4918"/>
    </row>
    <row r="4919" spans="1:2" x14ac:dyDescent="0.2">
      <c r="A4919"/>
      <c r="B4919"/>
    </row>
    <row r="4920" spans="1:2" x14ac:dyDescent="0.2">
      <c r="A4920"/>
      <c r="B4920"/>
    </row>
    <row r="4921" spans="1:2" x14ac:dyDescent="0.2">
      <c r="A4921"/>
      <c r="B4921"/>
    </row>
    <row r="4922" spans="1:2" x14ac:dyDescent="0.2">
      <c r="A4922"/>
      <c r="B4922"/>
    </row>
    <row r="4923" spans="1:2" x14ac:dyDescent="0.2">
      <c r="A4923"/>
      <c r="B4923"/>
    </row>
    <row r="4924" spans="1:2" x14ac:dyDescent="0.2">
      <c r="A4924"/>
      <c r="B4924"/>
    </row>
    <row r="4925" spans="1:2" x14ac:dyDescent="0.2">
      <c r="A4925"/>
      <c r="B4925"/>
    </row>
    <row r="4926" spans="1:2" x14ac:dyDescent="0.2">
      <c r="A4926"/>
      <c r="B4926"/>
    </row>
    <row r="4927" spans="1:2" x14ac:dyDescent="0.2">
      <c r="A4927"/>
      <c r="B4927"/>
    </row>
    <row r="4928" spans="1:2" x14ac:dyDescent="0.2">
      <c r="A4928"/>
      <c r="B4928"/>
    </row>
    <row r="4929" spans="1:2" x14ac:dyDescent="0.2">
      <c r="A4929"/>
      <c r="B4929"/>
    </row>
    <row r="4930" spans="1:2" x14ac:dyDescent="0.2">
      <c r="A4930"/>
      <c r="B4930"/>
    </row>
    <row r="4931" spans="1:2" x14ac:dyDescent="0.2">
      <c r="A4931"/>
      <c r="B4931"/>
    </row>
    <row r="4932" spans="1:2" x14ac:dyDescent="0.2">
      <c r="A4932"/>
      <c r="B4932"/>
    </row>
    <row r="4933" spans="1:2" x14ac:dyDescent="0.2">
      <c r="A4933"/>
      <c r="B4933"/>
    </row>
    <row r="4934" spans="1:2" x14ac:dyDescent="0.2">
      <c r="A4934"/>
      <c r="B4934"/>
    </row>
    <row r="4935" spans="1:2" x14ac:dyDescent="0.2">
      <c r="A4935"/>
      <c r="B4935"/>
    </row>
    <row r="4936" spans="1:2" x14ac:dyDescent="0.2">
      <c r="A4936"/>
      <c r="B4936"/>
    </row>
    <row r="4937" spans="1:2" x14ac:dyDescent="0.2">
      <c r="A4937"/>
      <c r="B4937"/>
    </row>
    <row r="4938" spans="1:2" x14ac:dyDescent="0.2">
      <c r="A4938"/>
      <c r="B4938"/>
    </row>
    <row r="4939" spans="1:2" x14ac:dyDescent="0.2">
      <c r="A4939"/>
      <c r="B4939"/>
    </row>
    <row r="4940" spans="1:2" x14ac:dyDescent="0.2">
      <c r="A4940"/>
      <c r="B4940"/>
    </row>
    <row r="4941" spans="1:2" x14ac:dyDescent="0.2">
      <c r="A4941"/>
      <c r="B4941"/>
    </row>
    <row r="4942" spans="1:2" x14ac:dyDescent="0.2">
      <c r="A4942"/>
      <c r="B4942"/>
    </row>
    <row r="4943" spans="1:2" x14ac:dyDescent="0.2">
      <c r="A4943"/>
      <c r="B4943"/>
    </row>
    <row r="4944" spans="1:2" x14ac:dyDescent="0.2">
      <c r="A4944"/>
      <c r="B4944"/>
    </row>
    <row r="4945" spans="1:2" x14ac:dyDescent="0.2">
      <c r="A4945"/>
      <c r="B4945"/>
    </row>
    <row r="4946" spans="1:2" x14ac:dyDescent="0.2">
      <c r="A4946"/>
      <c r="B4946"/>
    </row>
    <row r="4947" spans="1:2" x14ac:dyDescent="0.2">
      <c r="A4947"/>
      <c r="B4947"/>
    </row>
    <row r="4948" spans="1:2" x14ac:dyDescent="0.2">
      <c r="A4948"/>
      <c r="B4948"/>
    </row>
    <row r="4949" spans="1:2" x14ac:dyDescent="0.2">
      <c r="A4949"/>
      <c r="B4949"/>
    </row>
    <row r="4950" spans="1:2" x14ac:dyDescent="0.2">
      <c r="A4950"/>
      <c r="B4950"/>
    </row>
    <row r="4951" spans="1:2" x14ac:dyDescent="0.2">
      <c r="A4951"/>
      <c r="B4951"/>
    </row>
    <row r="4952" spans="1:2" x14ac:dyDescent="0.2">
      <c r="A4952"/>
      <c r="B4952"/>
    </row>
    <row r="4953" spans="1:2" x14ac:dyDescent="0.2">
      <c r="A4953"/>
      <c r="B4953"/>
    </row>
    <row r="4954" spans="1:2" x14ac:dyDescent="0.2">
      <c r="A4954"/>
      <c r="B4954"/>
    </row>
    <row r="4955" spans="1:2" x14ac:dyDescent="0.2">
      <c r="A4955"/>
      <c r="B4955"/>
    </row>
    <row r="4956" spans="1:2" x14ac:dyDescent="0.2">
      <c r="A4956"/>
      <c r="B4956"/>
    </row>
    <row r="4957" spans="1:2" x14ac:dyDescent="0.2">
      <c r="A4957"/>
      <c r="B4957"/>
    </row>
    <row r="4958" spans="1:2" x14ac:dyDescent="0.2">
      <c r="A4958"/>
      <c r="B4958"/>
    </row>
    <row r="4959" spans="1:2" x14ac:dyDescent="0.2">
      <c r="A4959"/>
      <c r="B4959"/>
    </row>
    <row r="4960" spans="1:2" x14ac:dyDescent="0.2">
      <c r="A4960"/>
      <c r="B4960"/>
    </row>
    <row r="4961" spans="1:2" x14ac:dyDescent="0.2">
      <c r="A4961"/>
      <c r="B4961"/>
    </row>
    <row r="4962" spans="1:2" x14ac:dyDescent="0.2">
      <c r="A4962"/>
      <c r="B4962"/>
    </row>
    <row r="4963" spans="1:2" x14ac:dyDescent="0.2">
      <c r="A4963"/>
      <c r="B4963"/>
    </row>
    <row r="4964" spans="1:2" x14ac:dyDescent="0.2">
      <c r="A4964"/>
      <c r="B4964"/>
    </row>
    <row r="4965" spans="1:2" x14ac:dyDescent="0.2">
      <c r="A4965"/>
      <c r="B4965"/>
    </row>
    <row r="4966" spans="1:2" x14ac:dyDescent="0.2">
      <c r="A4966"/>
      <c r="B4966"/>
    </row>
    <row r="4967" spans="1:2" x14ac:dyDescent="0.2">
      <c r="A4967"/>
      <c r="B4967"/>
    </row>
    <row r="4968" spans="1:2" x14ac:dyDescent="0.2">
      <c r="A4968"/>
      <c r="B4968"/>
    </row>
    <row r="4969" spans="1:2" x14ac:dyDescent="0.2">
      <c r="A4969"/>
      <c r="B4969"/>
    </row>
    <row r="4970" spans="1:2" x14ac:dyDescent="0.2">
      <c r="A4970"/>
      <c r="B4970"/>
    </row>
    <row r="4971" spans="1:2" x14ac:dyDescent="0.2">
      <c r="A4971"/>
      <c r="B4971"/>
    </row>
    <row r="4972" spans="1:2" x14ac:dyDescent="0.2">
      <c r="A4972"/>
      <c r="B4972"/>
    </row>
    <row r="4973" spans="1:2" x14ac:dyDescent="0.2">
      <c r="A4973"/>
      <c r="B4973"/>
    </row>
    <row r="4974" spans="1:2" x14ac:dyDescent="0.2">
      <c r="A4974"/>
      <c r="B4974"/>
    </row>
    <row r="4975" spans="1:2" x14ac:dyDescent="0.2">
      <c r="A4975"/>
      <c r="B4975"/>
    </row>
    <row r="4976" spans="1:2" x14ac:dyDescent="0.2">
      <c r="A4976"/>
      <c r="B4976"/>
    </row>
    <row r="4977" spans="1:2" x14ac:dyDescent="0.2">
      <c r="A4977"/>
      <c r="B4977"/>
    </row>
    <row r="4978" spans="1:2" x14ac:dyDescent="0.2">
      <c r="A4978"/>
      <c r="B4978"/>
    </row>
    <row r="4979" spans="1:2" x14ac:dyDescent="0.2">
      <c r="A4979"/>
      <c r="B4979"/>
    </row>
    <row r="4980" spans="1:2" x14ac:dyDescent="0.2">
      <c r="A4980"/>
      <c r="B4980"/>
    </row>
    <row r="4981" spans="1:2" x14ac:dyDescent="0.2">
      <c r="A4981"/>
      <c r="B4981"/>
    </row>
    <row r="4982" spans="1:2" x14ac:dyDescent="0.2">
      <c r="A4982"/>
      <c r="B4982"/>
    </row>
    <row r="4983" spans="1:2" x14ac:dyDescent="0.2">
      <c r="A4983"/>
      <c r="B4983"/>
    </row>
    <row r="4984" spans="1:2" x14ac:dyDescent="0.2">
      <c r="A4984"/>
      <c r="B4984"/>
    </row>
    <row r="4985" spans="1:2" x14ac:dyDescent="0.2">
      <c r="A4985"/>
      <c r="B4985"/>
    </row>
    <row r="4986" spans="1:2" x14ac:dyDescent="0.2">
      <c r="A4986"/>
      <c r="B4986"/>
    </row>
    <row r="4987" spans="1:2" x14ac:dyDescent="0.2">
      <c r="A4987"/>
      <c r="B4987"/>
    </row>
    <row r="4988" spans="1:2" x14ac:dyDescent="0.2">
      <c r="A4988"/>
      <c r="B4988"/>
    </row>
    <row r="4989" spans="1:2" x14ac:dyDescent="0.2">
      <c r="A4989"/>
      <c r="B4989"/>
    </row>
    <row r="4990" spans="1:2" x14ac:dyDescent="0.2">
      <c r="A4990"/>
      <c r="B4990"/>
    </row>
    <row r="4991" spans="1:2" x14ac:dyDescent="0.2">
      <c r="A4991"/>
      <c r="B4991"/>
    </row>
    <row r="4992" spans="1:2" x14ac:dyDescent="0.2">
      <c r="A4992"/>
      <c r="B4992"/>
    </row>
    <row r="4993" spans="1:2" x14ac:dyDescent="0.2">
      <c r="A4993"/>
      <c r="B4993"/>
    </row>
    <row r="4994" spans="1:2" x14ac:dyDescent="0.2">
      <c r="A4994"/>
      <c r="B4994"/>
    </row>
    <row r="4995" spans="1:2" x14ac:dyDescent="0.2">
      <c r="A4995"/>
      <c r="B4995"/>
    </row>
    <row r="4996" spans="1:2" x14ac:dyDescent="0.2">
      <c r="A4996"/>
      <c r="B4996"/>
    </row>
    <row r="4997" spans="1:2" x14ac:dyDescent="0.2">
      <c r="A4997"/>
      <c r="B4997"/>
    </row>
    <row r="4998" spans="1:2" x14ac:dyDescent="0.2">
      <c r="A4998"/>
      <c r="B4998"/>
    </row>
    <row r="4999" spans="1:2" x14ac:dyDescent="0.2">
      <c r="A4999"/>
      <c r="B4999"/>
    </row>
    <row r="5000" spans="1:2" x14ac:dyDescent="0.2">
      <c r="A5000"/>
      <c r="B5000"/>
    </row>
  </sheetData>
  <pageMargins left="0.7" right="0.7" top="0.75" bottom="0.75" header="0.3" footer="0.3"/>
  <pageSetup orientation="portrait" r:id="rId1"/>
  <headerFooter>
    <oddHeader>&amp;L&amp;9Machine Number : xxxxxxxx
Machine Name : Machine Name
CU Number : yyyy
VU Number : zzzz&amp;C&amp;14ALARMLIST&amp;RFilename: &amp;F
Date : &amp;D</oddHeader>
    <oddFooter>&amp;LBased on template : 01000-S0000-DSA0-B5&amp;CPage &amp;P/&amp;N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50F42-73E6-4C37-9056-85B1C868B9CC}">
  <sheetPr codeName="Sheet5"/>
  <dimension ref="A1:T24"/>
  <sheetViews>
    <sheetView topLeftCell="C19" zoomScale="90" zoomScaleNormal="90" workbookViewId="0">
      <selection activeCell="L28" sqref="L28"/>
    </sheetView>
  </sheetViews>
  <sheetFormatPr defaultColWidth="19.5" defaultRowHeight="15" x14ac:dyDescent="0.25"/>
  <cols>
    <col min="1" max="1" width="11.1640625" style="43" bestFit="1" customWidth="1"/>
    <col min="2" max="2" width="14.33203125" style="43" bestFit="1" customWidth="1"/>
    <col min="3" max="3" width="57.6640625" style="43" bestFit="1" customWidth="1"/>
    <col min="4" max="4" width="5.5" style="43" bestFit="1" customWidth="1"/>
    <col min="5" max="5" width="6.1640625" style="43" bestFit="1" customWidth="1"/>
    <col min="6" max="6" width="37.5" style="43" bestFit="1" customWidth="1"/>
    <col min="7" max="7" width="53.6640625" style="43" customWidth="1"/>
    <col min="8" max="8" width="18" style="43" bestFit="1" customWidth="1"/>
    <col min="9" max="9" width="6.6640625" style="43" bestFit="1" customWidth="1"/>
    <col min="10" max="10" width="10" style="43" bestFit="1" customWidth="1"/>
    <col min="11" max="11" width="11.33203125" style="43" bestFit="1" customWidth="1"/>
    <col min="12" max="12" width="8.6640625" style="43" bestFit="1" customWidth="1"/>
    <col min="13" max="13" width="53.1640625" style="43" bestFit="1" customWidth="1"/>
    <col min="14" max="14" width="9.5" style="43" bestFit="1" customWidth="1"/>
    <col min="15" max="15" width="6.6640625" style="43" bestFit="1" customWidth="1"/>
    <col min="16" max="16" width="9.5" style="43" bestFit="1" customWidth="1"/>
    <col min="17" max="17" width="6.6640625" style="43" bestFit="1" customWidth="1"/>
    <col min="18" max="18" width="12.5" style="43" bestFit="1" customWidth="1"/>
    <col min="19" max="16384" width="19.5" style="43"/>
  </cols>
  <sheetData>
    <row r="1" spans="1:20" s="41" customFormat="1" x14ac:dyDescent="0.25">
      <c r="A1" s="35" t="s">
        <v>172</v>
      </c>
      <c r="B1" s="36" t="s">
        <v>173</v>
      </c>
      <c r="C1" s="37" t="s">
        <v>174</v>
      </c>
      <c r="D1" s="35" t="s">
        <v>175</v>
      </c>
      <c r="E1" s="35" t="s">
        <v>176</v>
      </c>
      <c r="F1" s="37" t="s">
        <v>177</v>
      </c>
      <c r="G1" s="37" t="s">
        <v>178</v>
      </c>
      <c r="H1" s="37" t="s">
        <v>179</v>
      </c>
      <c r="I1" s="35" t="s">
        <v>180</v>
      </c>
      <c r="J1" s="35" t="s">
        <v>181</v>
      </c>
      <c r="K1" s="38" t="s">
        <v>182</v>
      </c>
      <c r="L1" s="38" t="s">
        <v>183</v>
      </c>
      <c r="M1" s="39" t="s">
        <v>184</v>
      </c>
      <c r="N1" s="38" t="s">
        <v>185</v>
      </c>
      <c r="O1" s="38" t="s">
        <v>186</v>
      </c>
      <c r="P1" s="38" t="s">
        <v>187</v>
      </c>
      <c r="Q1" s="38" t="s">
        <v>188</v>
      </c>
      <c r="R1" s="38" t="s">
        <v>189</v>
      </c>
      <c r="S1" s="40" t="s">
        <v>190</v>
      </c>
      <c r="T1" s="40" t="s">
        <v>191</v>
      </c>
    </row>
    <row r="2" spans="1:20" x14ac:dyDescent="0.25">
      <c r="A2" s="42" t="s">
        <v>192</v>
      </c>
      <c r="B2" s="42" t="s">
        <v>193</v>
      </c>
      <c r="C2" s="42" t="s">
        <v>194</v>
      </c>
      <c r="D2" s="43">
        <v>1</v>
      </c>
      <c r="E2" s="43">
        <v>2</v>
      </c>
      <c r="F2" s="42" t="s">
        <v>195</v>
      </c>
      <c r="G2" s="42" t="s">
        <v>196</v>
      </c>
      <c r="H2" s="42">
        <v>131072</v>
      </c>
      <c r="I2" s="42">
        <v>0</v>
      </c>
      <c r="J2" s="42">
        <v>1</v>
      </c>
      <c r="M2" s="42" t="s">
        <v>197</v>
      </c>
    </row>
    <row r="3" spans="1:20" x14ac:dyDescent="0.25">
      <c r="A3" s="42" t="s">
        <v>192</v>
      </c>
      <c r="B3" s="42" t="s">
        <v>193</v>
      </c>
      <c r="C3" s="42" t="s">
        <v>198</v>
      </c>
      <c r="D3" s="43">
        <v>1</v>
      </c>
      <c r="E3" s="43">
        <v>2</v>
      </c>
      <c r="F3" s="42" t="s">
        <v>199</v>
      </c>
      <c r="G3" s="42" t="s">
        <v>200</v>
      </c>
      <c r="H3" s="42">
        <v>4194304</v>
      </c>
      <c r="I3" s="42">
        <v>0</v>
      </c>
      <c r="J3" s="42">
        <v>1</v>
      </c>
      <c r="M3" s="42" t="s">
        <v>197</v>
      </c>
    </row>
    <row r="4" spans="1:20" x14ac:dyDescent="0.25">
      <c r="A4" s="42" t="s">
        <v>192</v>
      </c>
      <c r="B4" s="42" t="s">
        <v>193</v>
      </c>
      <c r="C4" s="42" t="s">
        <v>198</v>
      </c>
      <c r="D4" s="43">
        <v>1</v>
      </c>
      <c r="E4" s="43">
        <v>2</v>
      </c>
      <c r="F4" s="42" t="s">
        <v>199</v>
      </c>
      <c r="G4" s="42" t="s">
        <v>201</v>
      </c>
      <c r="H4" s="42">
        <v>256</v>
      </c>
      <c r="I4" s="42">
        <v>0</v>
      </c>
      <c r="J4" s="42">
        <v>1</v>
      </c>
      <c r="M4" s="42" t="s">
        <v>197</v>
      </c>
    </row>
    <row r="5" spans="1:20" x14ac:dyDescent="0.25">
      <c r="A5" s="42" t="s">
        <v>192</v>
      </c>
      <c r="B5" s="42" t="s">
        <v>193</v>
      </c>
      <c r="C5" s="42" t="s">
        <v>198</v>
      </c>
      <c r="D5" s="43">
        <v>1</v>
      </c>
      <c r="E5" s="43">
        <v>2</v>
      </c>
      <c r="F5" s="42" t="s">
        <v>199</v>
      </c>
      <c r="G5" s="42" t="s">
        <v>202</v>
      </c>
      <c r="H5" s="42">
        <v>1</v>
      </c>
      <c r="I5" s="42">
        <v>0</v>
      </c>
      <c r="J5" s="42">
        <v>1</v>
      </c>
      <c r="M5" s="42" t="s">
        <v>197</v>
      </c>
    </row>
    <row r="6" spans="1:20" x14ac:dyDescent="0.25">
      <c r="A6" s="42" t="s">
        <v>192</v>
      </c>
      <c r="B6" s="42" t="s">
        <v>193</v>
      </c>
      <c r="C6" s="42" t="s">
        <v>198</v>
      </c>
      <c r="D6" s="43">
        <v>1</v>
      </c>
      <c r="E6" s="43">
        <v>2</v>
      </c>
      <c r="F6" s="42" t="s">
        <v>199</v>
      </c>
      <c r="G6" s="42" t="s">
        <v>203</v>
      </c>
      <c r="H6" s="42">
        <v>8</v>
      </c>
      <c r="I6" s="42">
        <v>0</v>
      </c>
      <c r="J6" s="42">
        <v>1</v>
      </c>
      <c r="M6" s="42" t="s">
        <v>197</v>
      </c>
    </row>
    <row r="7" spans="1:20" x14ac:dyDescent="0.25">
      <c r="A7" s="42" t="s">
        <v>192</v>
      </c>
      <c r="B7" s="42" t="s">
        <v>193</v>
      </c>
      <c r="C7" s="42" t="s">
        <v>204</v>
      </c>
      <c r="D7" s="43">
        <v>1</v>
      </c>
      <c r="E7" s="43">
        <v>2</v>
      </c>
      <c r="F7" s="42" t="s">
        <v>205</v>
      </c>
      <c r="G7" s="42" t="s">
        <v>206</v>
      </c>
      <c r="H7" s="42">
        <v>16777216</v>
      </c>
      <c r="I7" s="42">
        <v>0</v>
      </c>
      <c r="J7" s="42">
        <v>1</v>
      </c>
      <c r="M7" s="42" t="s">
        <v>197</v>
      </c>
    </row>
    <row r="8" spans="1:20" x14ac:dyDescent="0.25">
      <c r="A8" s="42" t="s">
        <v>192</v>
      </c>
      <c r="B8" s="42" t="s">
        <v>193</v>
      </c>
      <c r="C8" s="42" t="s">
        <v>204</v>
      </c>
      <c r="D8" s="43">
        <v>1</v>
      </c>
      <c r="E8" s="43">
        <v>2</v>
      </c>
      <c r="F8" s="42" t="s">
        <v>205</v>
      </c>
      <c r="G8" s="42" t="s">
        <v>207</v>
      </c>
      <c r="H8" s="42">
        <v>134217728</v>
      </c>
      <c r="I8" s="42">
        <v>0</v>
      </c>
      <c r="J8" s="42">
        <v>1</v>
      </c>
      <c r="M8" s="42" t="s">
        <v>197</v>
      </c>
    </row>
    <row r="9" spans="1:20" x14ac:dyDescent="0.25">
      <c r="A9" s="42" t="s">
        <v>192</v>
      </c>
      <c r="B9" s="42" t="s">
        <v>193</v>
      </c>
      <c r="C9" s="42" t="s">
        <v>204</v>
      </c>
      <c r="D9" s="43">
        <v>1</v>
      </c>
      <c r="E9" s="43">
        <v>2</v>
      </c>
      <c r="F9" s="42" t="s">
        <v>205</v>
      </c>
      <c r="G9" s="42" t="s">
        <v>208</v>
      </c>
      <c r="H9" s="42">
        <v>536870912</v>
      </c>
      <c r="I9" s="42">
        <v>0</v>
      </c>
      <c r="J9" s="42">
        <v>1</v>
      </c>
      <c r="M9" s="42" t="s">
        <v>197</v>
      </c>
    </row>
    <row r="10" spans="1:20" x14ac:dyDescent="0.25">
      <c r="A10" s="42" t="s">
        <v>192</v>
      </c>
      <c r="B10" s="42" t="s">
        <v>193</v>
      </c>
      <c r="C10" s="42" t="s">
        <v>204</v>
      </c>
      <c r="D10" s="43">
        <v>1</v>
      </c>
      <c r="E10" s="43">
        <v>2</v>
      </c>
      <c r="F10" s="42" t="s">
        <v>205</v>
      </c>
      <c r="G10" s="42" t="s">
        <v>209</v>
      </c>
      <c r="H10" s="42">
        <v>65536</v>
      </c>
      <c r="I10" s="42">
        <v>0</v>
      </c>
      <c r="J10" s="42">
        <v>1</v>
      </c>
      <c r="M10" s="42" t="s">
        <v>197</v>
      </c>
    </row>
    <row r="11" spans="1:20" s="41" customFormat="1" x14ac:dyDescent="0.25">
      <c r="A11" s="42" t="s">
        <v>192</v>
      </c>
      <c r="B11" s="42" t="s">
        <v>193</v>
      </c>
      <c r="C11" s="42" t="s">
        <v>204</v>
      </c>
      <c r="D11" s="43">
        <v>1</v>
      </c>
      <c r="E11" s="43">
        <v>2</v>
      </c>
      <c r="F11" s="42" t="s">
        <v>205</v>
      </c>
      <c r="G11" s="42" t="s">
        <v>210</v>
      </c>
      <c r="H11" s="42">
        <v>256</v>
      </c>
      <c r="I11" s="42">
        <v>0</v>
      </c>
      <c r="J11" s="42">
        <v>1</v>
      </c>
      <c r="M11" s="42" t="s">
        <v>197</v>
      </c>
    </row>
    <row r="12" spans="1:20" s="41" customFormat="1" x14ac:dyDescent="0.25">
      <c r="A12" s="42" t="s">
        <v>192</v>
      </c>
      <c r="B12" s="42" t="s">
        <v>193</v>
      </c>
      <c r="C12" s="42" t="s">
        <v>204</v>
      </c>
      <c r="D12" s="43">
        <v>1</v>
      </c>
      <c r="E12" s="43">
        <v>2</v>
      </c>
      <c r="F12" s="42" t="s">
        <v>205</v>
      </c>
      <c r="G12" s="42" t="s">
        <v>210</v>
      </c>
      <c r="H12" s="42">
        <v>4</v>
      </c>
      <c r="I12" s="42">
        <v>0</v>
      </c>
      <c r="J12" s="42">
        <v>1</v>
      </c>
      <c r="M12" s="42" t="s">
        <v>197</v>
      </c>
    </row>
    <row r="13" spans="1:20" s="41" customFormat="1" x14ac:dyDescent="0.25">
      <c r="A13" s="42" t="s">
        <v>192</v>
      </c>
      <c r="B13" s="42" t="s">
        <v>193</v>
      </c>
      <c r="C13" s="42" t="s">
        <v>204</v>
      </c>
      <c r="D13" s="43">
        <v>1</v>
      </c>
      <c r="E13" s="43">
        <v>2</v>
      </c>
      <c r="F13" s="42" t="s">
        <v>205</v>
      </c>
      <c r="G13" s="42" t="s">
        <v>210</v>
      </c>
      <c r="H13" s="42">
        <v>16</v>
      </c>
      <c r="I13" s="42">
        <v>0</v>
      </c>
      <c r="J13" s="42">
        <v>1</v>
      </c>
      <c r="M13" s="42" t="s">
        <v>197</v>
      </c>
    </row>
    <row r="14" spans="1:20" s="41" customFormat="1" x14ac:dyDescent="0.25">
      <c r="A14" s="42" t="s">
        <v>192</v>
      </c>
      <c r="B14" s="42" t="s">
        <v>193</v>
      </c>
      <c r="C14" s="42" t="s">
        <v>194</v>
      </c>
      <c r="D14" s="43">
        <v>1</v>
      </c>
      <c r="E14" s="43">
        <v>2</v>
      </c>
      <c r="F14" s="42" t="s">
        <v>195</v>
      </c>
      <c r="G14" s="42" t="s">
        <v>211</v>
      </c>
      <c r="H14" s="42">
        <v>131072</v>
      </c>
      <c r="I14" s="42">
        <v>0</v>
      </c>
      <c r="J14" s="42">
        <v>1</v>
      </c>
      <c r="M14" s="42" t="s">
        <v>212</v>
      </c>
    </row>
    <row r="15" spans="1:20" x14ac:dyDescent="0.25">
      <c r="A15" s="42" t="s">
        <v>192</v>
      </c>
      <c r="B15" s="42" t="s">
        <v>193</v>
      </c>
      <c r="C15" s="42" t="s">
        <v>194</v>
      </c>
      <c r="D15" s="43">
        <v>1</v>
      </c>
      <c r="E15" s="43">
        <v>2</v>
      </c>
      <c r="F15" s="42" t="s">
        <v>195</v>
      </c>
      <c r="G15" s="42" t="s">
        <v>211</v>
      </c>
      <c r="H15" s="42">
        <v>524288</v>
      </c>
      <c r="I15" s="42">
        <v>0</v>
      </c>
      <c r="J15" s="42">
        <v>1</v>
      </c>
      <c r="M15" s="42" t="s">
        <v>212</v>
      </c>
    </row>
    <row r="16" spans="1:20" x14ac:dyDescent="0.25">
      <c r="A16" s="42" t="s">
        <v>192</v>
      </c>
      <c r="B16" s="42" t="s">
        <v>193</v>
      </c>
      <c r="C16" s="42" t="s">
        <v>194</v>
      </c>
      <c r="D16" s="43">
        <v>1</v>
      </c>
      <c r="E16" s="43">
        <v>2</v>
      </c>
      <c r="F16" s="42" t="s">
        <v>195</v>
      </c>
      <c r="G16" s="42" t="s">
        <v>213</v>
      </c>
      <c r="H16" s="42">
        <v>4194304</v>
      </c>
      <c r="I16" s="42">
        <v>0</v>
      </c>
      <c r="J16" s="42">
        <v>1</v>
      </c>
      <c r="M16" s="42" t="s">
        <v>212</v>
      </c>
    </row>
    <row r="17" spans="1:13" x14ac:dyDescent="0.25">
      <c r="A17" s="42" t="s">
        <v>192</v>
      </c>
      <c r="B17" s="42" t="s">
        <v>193</v>
      </c>
      <c r="C17" s="42" t="s">
        <v>194</v>
      </c>
      <c r="D17" s="43">
        <v>1</v>
      </c>
      <c r="E17" s="43">
        <v>2</v>
      </c>
      <c r="F17" s="42" t="s">
        <v>195</v>
      </c>
      <c r="G17" s="42" t="s">
        <v>214</v>
      </c>
      <c r="H17" s="42">
        <v>256</v>
      </c>
      <c r="I17" s="42">
        <v>0</v>
      </c>
      <c r="J17" s="42">
        <v>1</v>
      </c>
      <c r="M17" s="42" t="s">
        <v>212</v>
      </c>
    </row>
    <row r="18" spans="1:13" x14ac:dyDescent="0.25">
      <c r="A18" s="42" t="s">
        <v>192</v>
      </c>
      <c r="B18" s="42" t="s">
        <v>193</v>
      </c>
      <c r="C18" s="42" t="s">
        <v>194</v>
      </c>
      <c r="D18" s="43">
        <v>1</v>
      </c>
      <c r="E18" s="43">
        <v>2</v>
      </c>
      <c r="F18" s="42" t="s">
        <v>195</v>
      </c>
      <c r="G18" s="42" t="s">
        <v>215</v>
      </c>
      <c r="H18" s="42">
        <v>1</v>
      </c>
      <c r="I18" s="42">
        <v>0</v>
      </c>
      <c r="J18" s="42">
        <v>1</v>
      </c>
      <c r="M18" s="42" t="s">
        <v>212</v>
      </c>
    </row>
    <row r="19" spans="1:13" x14ac:dyDescent="0.25">
      <c r="A19" s="42" t="s">
        <v>192</v>
      </c>
      <c r="B19" s="42" t="s">
        <v>193</v>
      </c>
      <c r="C19" s="42" t="s">
        <v>194</v>
      </c>
      <c r="D19" s="43">
        <v>1</v>
      </c>
      <c r="E19" s="43">
        <v>2</v>
      </c>
      <c r="F19" s="42" t="s">
        <v>195</v>
      </c>
      <c r="G19" s="42" t="s">
        <v>216</v>
      </c>
      <c r="H19" s="42">
        <v>8</v>
      </c>
      <c r="I19" s="42">
        <v>0</v>
      </c>
      <c r="J19" s="42">
        <v>1</v>
      </c>
      <c r="M19" s="42" t="s">
        <v>212</v>
      </c>
    </row>
    <row r="20" spans="1:13" x14ac:dyDescent="0.25">
      <c r="A20" s="42" t="s">
        <v>192</v>
      </c>
      <c r="B20" s="42" t="s">
        <v>193</v>
      </c>
      <c r="C20" s="42" t="s">
        <v>217</v>
      </c>
      <c r="D20" s="43">
        <v>1</v>
      </c>
      <c r="E20" s="43">
        <v>2</v>
      </c>
      <c r="F20" s="42" t="s">
        <v>218</v>
      </c>
      <c r="G20" s="42" t="s">
        <v>219</v>
      </c>
      <c r="H20" s="42">
        <v>536870912</v>
      </c>
      <c r="I20" s="42">
        <v>0</v>
      </c>
      <c r="J20" s="42">
        <v>1</v>
      </c>
      <c r="M20" s="42" t="s">
        <v>212</v>
      </c>
    </row>
    <row r="21" spans="1:13" x14ac:dyDescent="0.25">
      <c r="A21" s="42" t="s">
        <v>192</v>
      </c>
      <c r="B21" s="42" t="s">
        <v>193</v>
      </c>
      <c r="C21" s="42" t="s">
        <v>217</v>
      </c>
      <c r="D21" s="43">
        <v>1</v>
      </c>
      <c r="E21" s="43">
        <v>2</v>
      </c>
      <c r="F21" s="42" t="s">
        <v>218</v>
      </c>
      <c r="G21" s="42" t="s">
        <v>220</v>
      </c>
      <c r="H21" s="42">
        <v>65536</v>
      </c>
      <c r="I21" s="42">
        <v>0</v>
      </c>
      <c r="J21" s="42">
        <v>1</v>
      </c>
      <c r="M21" s="42" t="s">
        <v>212</v>
      </c>
    </row>
    <row r="22" spans="1:13" x14ac:dyDescent="0.25">
      <c r="A22" s="42" t="s">
        <v>192</v>
      </c>
      <c r="B22" s="42" t="s">
        <v>193</v>
      </c>
      <c r="C22" s="42" t="s">
        <v>217</v>
      </c>
      <c r="D22" s="43">
        <v>1</v>
      </c>
      <c r="E22" s="43">
        <v>2</v>
      </c>
      <c r="F22" s="42" t="s">
        <v>218</v>
      </c>
      <c r="G22" s="42" t="s">
        <v>221</v>
      </c>
      <c r="H22" s="42">
        <v>256</v>
      </c>
      <c r="I22" s="42">
        <v>0</v>
      </c>
      <c r="J22" s="42">
        <v>1</v>
      </c>
      <c r="M22" s="42" t="s">
        <v>212</v>
      </c>
    </row>
    <row r="23" spans="1:13" x14ac:dyDescent="0.25">
      <c r="A23" s="42" t="s">
        <v>192</v>
      </c>
      <c r="B23" s="42" t="s">
        <v>193</v>
      </c>
      <c r="C23" s="42" t="s">
        <v>217</v>
      </c>
      <c r="D23" s="43">
        <v>1</v>
      </c>
      <c r="E23" s="43">
        <v>2</v>
      </c>
      <c r="F23" s="42" t="s">
        <v>218</v>
      </c>
      <c r="G23" s="42" t="s">
        <v>222</v>
      </c>
      <c r="H23" s="42">
        <v>4</v>
      </c>
      <c r="I23" s="42">
        <v>0</v>
      </c>
      <c r="J23" s="42">
        <v>1</v>
      </c>
      <c r="M23" s="42" t="s">
        <v>212</v>
      </c>
    </row>
    <row r="24" spans="1:13" x14ac:dyDescent="0.25">
      <c r="A24" s="42" t="s">
        <v>192</v>
      </c>
      <c r="B24" s="42" t="s">
        <v>193</v>
      </c>
      <c r="C24" s="42" t="s">
        <v>217</v>
      </c>
      <c r="D24" s="43">
        <v>1</v>
      </c>
      <c r="E24" s="43">
        <v>2</v>
      </c>
      <c r="F24" s="42" t="s">
        <v>218</v>
      </c>
      <c r="G24" s="42" t="s">
        <v>222</v>
      </c>
      <c r="H24" s="42">
        <v>16</v>
      </c>
      <c r="I24" s="42">
        <v>0</v>
      </c>
      <c r="J24" s="42">
        <v>1</v>
      </c>
      <c r="M24" s="42" t="s">
        <v>212</v>
      </c>
    </row>
  </sheetData>
  <pageMargins left="0.7" right="0.7" top="0.75" bottom="0.75" header="0.3" footer="0.3"/>
  <pageSetup paperSize="9" orientation="portrait" r:id="rId1"/>
  <headerFooter>
    <oddHeader>&amp;L&amp;9Machine Number : xxxxxxxx
Machine Name : Machine Name
CU Number : yyyy
VU Number : zzzz</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6E283-89E3-4F94-9BA7-789CE68E5D57}">
  <sheetPr codeName="Sheet10"/>
  <dimension ref="A1:A5"/>
  <sheetViews>
    <sheetView workbookViewId="0">
      <selection activeCell="A4" sqref="A4"/>
    </sheetView>
  </sheetViews>
  <sheetFormatPr defaultColWidth="9.33203125" defaultRowHeight="11.25" x14ac:dyDescent="0.2"/>
  <cols>
    <col min="1" max="1" width="23.5" style="176" customWidth="1"/>
    <col min="2" max="16384" width="9.33203125" style="176"/>
  </cols>
  <sheetData>
    <row r="1" spans="1:1" x14ac:dyDescent="0.2">
      <c r="A1" s="176" t="s">
        <v>2112</v>
      </c>
    </row>
    <row r="2" spans="1:1" x14ac:dyDescent="0.2">
      <c r="A2" s="176" t="s">
        <v>2113</v>
      </c>
    </row>
    <row r="3" spans="1:1" x14ac:dyDescent="0.2">
      <c r="A3" s="176" t="s">
        <v>2114</v>
      </c>
    </row>
    <row r="4" spans="1:1" x14ac:dyDescent="0.2">
      <c r="A4" s="176" t="s">
        <v>2115</v>
      </c>
    </row>
    <row r="5" spans="1:1" x14ac:dyDescent="0.2">
      <c r="A5" s="198"/>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596579382B69149A835DEFE0E132D53" ma:contentTypeVersion="4" ma:contentTypeDescription="Create a new document." ma:contentTypeScope="" ma:versionID="ab97049ab69d6c31926ba3984516367f">
  <xsd:schema xmlns:xsd="http://www.w3.org/2001/XMLSchema" xmlns:xs="http://www.w3.org/2001/XMLSchema" xmlns:p="http://schemas.microsoft.com/office/2006/metadata/properties" xmlns:ns2="9242fad9-1d17-4546-a2ad-13cc31a6d3be" targetNamespace="http://schemas.microsoft.com/office/2006/metadata/properties" ma:root="true" ma:fieldsID="f17d7a2905985b64c475d1b5e74a8538" ns2:_="">
    <xsd:import namespace="9242fad9-1d17-4546-a2ad-13cc31a6d3b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2fad9-1d17-4546-a2ad-13cc31a6d3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00E1FB-E0F0-42D4-B3FE-56E80507228B}">
  <ds:schemaRefs>
    <ds:schemaRef ds:uri="http://schemas.microsoft.com/sharepoint/v3/contenttype/forms"/>
  </ds:schemaRefs>
</ds:datastoreItem>
</file>

<file path=customXml/itemProps2.xml><?xml version="1.0" encoding="utf-8"?>
<ds:datastoreItem xmlns:ds="http://schemas.openxmlformats.org/officeDocument/2006/customXml" ds:itemID="{CCD80ABD-F2FB-4A4F-A963-F1FC69C5D49A}">
  <ds:schemaRefs>
    <ds:schemaRef ds:uri="http://schemas.microsoft.com/office/2006/documentManagement/types"/>
    <ds:schemaRef ds:uri="http://purl.org/dc/dcmitype/"/>
    <ds:schemaRef ds:uri="http://schemas.openxmlformats.org/package/2006/metadata/core-properties"/>
    <ds:schemaRef ds:uri="http://purl.org/dc/elements/1.1/"/>
    <ds:schemaRef ds:uri="http://www.w3.org/XML/1998/namespace"/>
    <ds:schemaRef ds:uri="9242fad9-1d17-4546-a2ad-13cc31a6d3be"/>
    <ds:schemaRef ds:uri="http://schemas.microsoft.com/office/infopath/2007/PartnerControl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3B8E779F-00AC-4FB2-9A8A-4301406E65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2fad9-1d17-4546-a2ad-13cc31a6d3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2</DocSecurity>
  <ScaleCrop>false</ScaleCrop>
  <HeadingPairs>
    <vt:vector size="4" baseType="variant">
      <vt:variant>
        <vt:lpstr>Worksheets</vt:lpstr>
      </vt:variant>
      <vt:variant>
        <vt:i4>10</vt:i4>
      </vt:variant>
      <vt:variant>
        <vt:lpstr>Named Ranges</vt:lpstr>
      </vt:variant>
      <vt:variant>
        <vt:i4>28</vt:i4>
      </vt:variant>
    </vt:vector>
  </HeadingPairs>
  <TitlesOfParts>
    <vt:vector size="38" baseType="lpstr">
      <vt:lpstr>Version control</vt:lpstr>
      <vt:lpstr>General info</vt:lpstr>
      <vt:lpstr>Alarmlist</vt:lpstr>
      <vt:lpstr>Color Pictures</vt:lpstr>
      <vt:lpstr>Farma Alarm</vt:lpstr>
      <vt:lpstr>General</vt:lpstr>
      <vt:lpstr>macro_report</vt:lpstr>
      <vt:lpstr>ALERT</vt:lpstr>
      <vt:lpstr>Object type list</vt:lpstr>
      <vt:lpstr>Template history</vt:lpstr>
      <vt:lpstr>alarm_class</vt:lpstr>
      <vt:lpstr>alarmtext_eng</vt:lpstr>
      <vt:lpstr>alarmtext_nl</vt:lpstr>
      <vt:lpstr>bypass</vt:lpstr>
      <vt:lpstr>interlock</vt:lpstr>
      <vt:lpstr>lichtbalk_nr</vt:lpstr>
      <vt:lpstr>lichtbalk_tekst</vt:lpstr>
      <vt:lpstr>pass_fail</vt:lpstr>
      <vt:lpstr>pfizernr</vt:lpstr>
      <vt:lpstr>picture</vt:lpstr>
      <vt:lpstr>PLC_IO</vt:lpstr>
      <vt:lpstr>popup_text</vt:lpstr>
      <vt:lpstr>Alarmlist!Print_Area</vt:lpstr>
      <vt:lpstr>'Farma Alarm'!Print_Area</vt:lpstr>
      <vt:lpstr>Alarmlist!Print_Titles</vt:lpstr>
      <vt:lpstr>scada_alarmnr</vt:lpstr>
      <vt:lpstr>stopmode</vt:lpstr>
      <vt:lpstr>tagname</vt:lpstr>
      <vt:lpstr>tags_color</vt:lpstr>
      <vt:lpstr>version</vt:lpstr>
      <vt:lpstr>Alarmlist!Z_5E8D4A93_237D_11D1_AB2C_00609709CD69_.wvu.PrintTitles</vt:lpstr>
      <vt:lpstr>Alarmlist!Z_EC2AFA19_2818_11D1_AB31_00609709CD69_.wvu.PrintTitles</vt:lpstr>
      <vt:lpstr>Alarmlist!Z_EC2AFA1A_2818_11D1_AB31_00609709CD69_.wvu.Cols</vt:lpstr>
      <vt:lpstr>'Farma Alarm'!Z_EC2AFA1A_2818_11D1_AB31_00609709CD69_.wvu.Cols</vt:lpstr>
      <vt:lpstr>Alarmlist!Z_EC2AFA1A_2818_11D1_AB31_00609709CD69_.wvu.PrintTitles</vt:lpstr>
      <vt:lpstr>Alarmlist!Z_EC2AFA1B_2818_11D1_AB31_00609709CD69_.wvu.Cols</vt:lpstr>
      <vt:lpstr>'Farma Alarm'!Z_EC2AFA1B_2818_11D1_AB31_00609709CD69_.wvu.Cols</vt:lpstr>
      <vt:lpstr>Alarmlist!Z_EC2AFA1B_2818_11D1_AB31_00609709CD69_.wvu.PrintTitles</vt:lpstr>
    </vt:vector>
  </TitlesOfParts>
  <Manager/>
  <Company>Pharmacia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 list L011</dc:title>
  <dc:subject/>
  <dc:creator>Office Automation</dc:creator>
  <cp:keywords/>
  <dc:description/>
  <cp:lastModifiedBy>Bresseleers, Nick</cp:lastModifiedBy>
  <cp:lastPrinted>2023-05-15T15:06:51Z</cp:lastPrinted>
  <dcterms:created xsi:type="dcterms:W3CDTF">1998-01-20T15:24:10Z</dcterms:created>
  <dcterms:modified xsi:type="dcterms:W3CDTF">2025-01-14T12:08:40Z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chine Number">
    <vt:lpwstr>xxxxxxxx</vt:lpwstr>
  </property>
  <property fmtid="{D5CDD505-2E9C-101B-9397-08002B2CF9AE}" pid="3" name="Machine Name">
    <vt:lpwstr>Machine Name</vt:lpwstr>
  </property>
  <property fmtid="{D5CDD505-2E9C-101B-9397-08002B2CF9AE}" pid="4" name="CU Number">
    <vt:lpwstr>yyyy</vt:lpwstr>
  </property>
  <property fmtid="{D5CDD505-2E9C-101B-9397-08002B2CF9AE}" pid="5" name="VU Number">
    <vt:lpwstr>zzzz</vt:lpwstr>
  </property>
  <property fmtid="{D5CDD505-2E9C-101B-9397-08002B2CF9AE}" pid="6" name="ContentTypeId">
    <vt:lpwstr>0x010100B596579382B69149A835DEFE0E132D53</vt:lpwstr>
  </property>
  <property fmtid="{D5CDD505-2E9C-101B-9397-08002B2CF9AE}" pid="7" name="_dlc_DocIdItemGuid">
    <vt:lpwstr>ed0c4dd5-6128-46fa-8e12-56fab91eab0a</vt:lpwstr>
  </property>
  <property fmtid="{D5CDD505-2E9C-101B-9397-08002B2CF9AE}" pid="8" name="Order">
    <vt:r8>4569100</vt:r8>
  </property>
  <property fmtid="{D5CDD505-2E9C-101B-9397-08002B2CF9AE}" pid="9" name="xd_Signature">
    <vt:bool>false</vt:bool>
  </property>
  <property fmtid="{D5CDD505-2E9C-101B-9397-08002B2CF9AE}" pid="10" name="xd_ProgID">
    <vt:lpwstr/>
  </property>
  <property fmtid="{D5CDD505-2E9C-101B-9397-08002B2CF9AE}" pid="11" name="ComplianceAssetId">
    <vt:lpwstr/>
  </property>
  <property fmtid="{D5CDD505-2E9C-101B-9397-08002B2CF9AE}" pid="12" name="TemplateUrl">
    <vt:lpwstr/>
  </property>
  <property fmtid="{D5CDD505-2E9C-101B-9397-08002B2CF9AE}" pid="13" name="_ExtendedDescription">
    <vt:lpwstr/>
  </property>
  <property fmtid="{D5CDD505-2E9C-101B-9397-08002B2CF9AE}" pid="14" name="TriggerFlowInfo">
    <vt:lpwstr/>
  </property>
  <property fmtid="{D5CDD505-2E9C-101B-9397-08002B2CF9AE}" pid="15" name="MediaServiceImageTags">
    <vt:lpwstr/>
  </property>
  <property fmtid="{D5CDD505-2E9C-101B-9397-08002B2CF9AE}" pid="16" name="MSIP_Label_4791b42f-c435-42ca-9531-75a3f42aae3d_Enabled">
    <vt:lpwstr>true</vt:lpwstr>
  </property>
  <property fmtid="{D5CDD505-2E9C-101B-9397-08002B2CF9AE}" pid="17" name="MSIP_Label_4791b42f-c435-42ca-9531-75a3f42aae3d_SetDate">
    <vt:lpwstr>2023-03-31T08:28:38Z</vt:lpwstr>
  </property>
  <property fmtid="{D5CDD505-2E9C-101B-9397-08002B2CF9AE}" pid="18" name="MSIP_Label_4791b42f-c435-42ca-9531-75a3f42aae3d_Method">
    <vt:lpwstr>Privileged</vt:lpwstr>
  </property>
  <property fmtid="{D5CDD505-2E9C-101B-9397-08002B2CF9AE}" pid="19" name="MSIP_Label_4791b42f-c435-42ca-9531-75a3f42aae3d_Name">
    <vt:lpwstr>4791b42f-c435-42ca-9531-75a3f42aae3d</vt:lpwstr>
  </property>
  <property fmtid="{D5CDD505-2E9C-101B-9397-08002B2CF9AE}" pid="20" name="MSIP_Label_4791b42f-c435-42ca-9531-75a3f42aae3d_SiteId">
    <vt:lpwstr>7a916015-20ae-4ad1-9170-eefd915e9272</vt:lpwstr>
  </property>
  <property fmtid="{D5CDD505-2E9C-101B-9397-08002B2CF9AE}" pid="21" name="MSIP_Label_4791b42f-c435-42ca-9531-75a3f42aae3d_ActionId">
    <vt:lpwstr>02110e06-bfb1-4850-b973-97b3b874baa4</vt:lpwstr>
  </property>
  <property fmtid="{D5CDD505-2E9C-101B-9397-08002B2CF9AE}" pid="22" name="MSIP_Label_4791b42f-c435-42ca-9531-75a3f42aae3d_ContentBits">
    <vt:lpwstr>0</vt:lpwstr>
  </property>
</Properties>
</file>