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28740" windowHeight="12390" activeTab="1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3" i="1"/>
  <c r="P14" i="1"/>
  <c r="P18" i="1"/>
  <c r="P20" i="1"/>
  <c r="P22" i="1"/>
  <c r="P88" i="1"/>
  <c r="P82" i="1"/>
  <c r="P78" i="1"/>
  <c r="P77" i="1"/>
  <c r="P62" i="1"/>
  <c r="P60" i="1"/>
  <c r="P56" i="1"/>
  <c r="P54" i="1"/>
  <c r="P52" i="1"/>
  <c r="P50" i="1"/>
  <c r="P47" i="1"/>
  <c r="P85" i="1" l="1"/>
  <c r="P45" i="1"/>
  <c r="P44" i="1"/>
  <c r="P35" i="1"/>
  <c r="R4" i="2" l="1"/>
  <c r="R5" i="2"/>
  <c r="R6" i="2"/>
  <c r="R7" i="2"/>
  <c r="R8" i="2"/>
  <c r="R9" i="2"/>
  <c r="R11" i="2"/>
  <c r="R12" i="2"/>
  <c r="R13" i="2"/>
  <c r="R14" i="2"/>
  <c r="R15" i="2"/>
  <c r="R16" i="2"/>
  <c r="T16" i="2" s="1"/>
  <c r="R17" i="2"/>
  <c r="T17" i="2" s="1"/>
  <c r="R18" i="2"/>
  <c r="T18" i="2" s="1"/>
  <c r="R19" i="2"/>
  <c r="T19" i="2" s="1"/>
  <c r="R20" i="2"/>
  <c r="R21" i="2"/>
  <c r="R22" i="2"/>
  <c r="R23" i="2"/>
  <c r="R24" i="2"/>
  <c r="R25" i="2"/>
  <c r="T25" i="2" s="1"/>
  <c r="R26" i="2"/>
  <c r="R27" i="2"/>
  <c r="T27" i="2" s="1"/>
  <c r="R28" i="2"/>
  <c r="T28" i="2" s="1"/>
  <c r="R29" i="2"/>
  <c r="R30" i="2"/>
  <c r="T30" i="2" s="1"/>
  <c r="R31" i="2"/>
  <c r="R32" i="2"/>
  <c r="R33" i="2"/>
  <c r="T33" i="2" s="1"/>
  <c r="R34" i="2"/>
  <c r="R35" i="2"/>
  <c r="T35" i="2" s="1"/>
  <c r="R36" i="2"/>
  <c r="R37" i="2"/>
  <c r="R38" i="2"/>
  <c r="R39" i="2"/>
  <c r="R40" i="2"/>
  <c r="T40" i="2" s="1"/>
  <c r="R41" i="2"/>
  <c r="T41" i="2" s="1"/>
  <c r="R42" i="2"/>
  <c r="T42" i="2" s="1"/>
  <c r="R43" i="2"/>
  <c r="T43" i="2" s="1"/>
  <c r="R44" i="2"/>
  <c r="R45" i="2"/>
  <c r="R46" i="2"/>
  <c r="R47" i="2"/>
  <c r="R48" i="2"/>
  <c r="R49" i="2"/>
  <c r="T49" i="2" s="1"/>
  <c r="R50" i="2"/>
  <c r="R51" i="2"/>
  <c r="R52" i="2"/>
  <c r="R53" i="2"/>
  <c r="R54" i="2"/>
  <c r="R55" i="2"/>
  <c r="T55" i="2" s="1"/>
  <c r="R56" i="2"/>
  <c r="R57" i="2"/>
  <c r="T57" i="2" s="1"/>
  <c r="R58" i="2"/>
  <c r="R59" i="2"/>
  <c r="R60" i="2"/>
  <c r="R61" i="2"/>
  <c r="R62" i="2"/>
  <c r="R63" i="2"/>
  <c r="R64" i="2"/>
  <c r="T64" i="2" s="1"/>
  <c r="R65" i="2"/>
  <c r="T65" i="2" s="1"/>
  <c r="R66" i="2"/>
  <c r="T66" i="2" s="1"/>
  <c r="R67" i="2"/>
  <c r="T67" i="2" s="1"/>
  <c r="R68" i="2"/>
  <c r="R69" i="2"/>
  <c r="R70" i="2"/>
  <c r="R71" i="2"/>
  <c r="R72" i="2"/>
  <c r="R73" i="2"/>
  <c r="T73" i="2" s="1"/>
  <c r="R74" i="2"/>
  <c r="R75" i="2"/>
  <c r="R76" i="2"/>
  <c r="R77" i="2"/>
  <c r="T77" i="2" s="1"/>
  <c r="R78" i="2"/>
  <c r="T78" i="2" s="1"/>
  <c r="R79" i="2"/>
  <c r="T79" i="2" s="1"/>
  <c r="R80" i="2"/>
  <c r="R81" i="2"/>
  <c r="T81" i="2" s="1"/>
  <c r="R82" i="2"/>
  <c r="R83" i="2"/>
  <c r="R84" i="2"/>
  <c r="R85" i="2"/>
  <c r="T85" i="2" s="1"/>
  <c r="R86" i="2"/>
  <c r="R87" i="2"/>
  <c r="T87" i="2" s="1"/>
  <c r="R88" i="2"/>
  <c r="T88" i="2" s="1"/>
  <c r="R89" i="2"/>
  <c r="T89" i="2" s="1"/>
  <c r="R90" i="2"/>
  <c r="T90" i="2" s="1"/>
  <c r="R91" i="2"/>
  <c r="T91" i="2" s="1"/>
  <c r="R92" i="2"/>
  <c r="R93" i="2"/>
  <c r="T93" i="2" s="1"/>
  <c r="R94" i="2"/>
  <c r="R95" i="2"/>
  <c r="T95" i="2" s="1"/>
  <c r="R96" i="2"/>
  <c r="R97" i="2"/>
  <c r="R98" i="2"/>
  <c r="R99" i="2"/>
  <c r="R100" i="2"/>
  <c r="T100" i="2" s="1"/>
  <c r="R101" i="2"/>
  <c r="T101" i="2" s="1"/>
  <c r="R102" i="2"/>
  <c r="T102" i="2" s="1"/>
  <c r="R103" i="2"/>
  <c r="T103" i="2" s="1"/>
  <c r="R104" i="2"/>
  <c r="R105" i="2"/>
  <c r="R106" i="2"/>
  <c r="R107" i="2"/>
  <c r="R108" i="2"/>
  <c r="R109" i="2"/>
  <c r="T109" i="2" s="1"/>
  <c r="R110" i="2"/>
  <c r="R3" i="2"/>
  <c r="S3" i="2"/>
  <c r="S4" i="2"/>
  <c r="S5" i="2"/>
  <c r="S6" i="2"/>
  <c r="S7" i="2"/>
  <c r="S8" i="2"/>
  <c r="S9" i="2"/>
  <c r="S11" i="2"/>
  <c r="T11" i="2"/>
  <c r="S12" i="2"/>
  <c r="S13" i="2"/>
  <c r="T13" i="2" s="1"/>
  <c r="S14" i="2"/>
  <c r="T14" i="2" s="1"/>
  <c r="S15" i="2"/>
  <c r="T15" i="2" s="1"/>
  <c r="S16" i="2"/>
  <c r="S17" i="2"/>
  <c r="S18" i="2"/>
  <c r="S19" i="2"/>
  <c r="S20" i="2"/>
  <c r="T20" i="2" s="1"/>
  <c r="S21" i="2"/>
  <c r="T21" i="2" s="1"/>
  <c r="S22" i="2"/>
  <c r="S23" i="2"/>
  <c r="T23" i="2"/>
  <c r="S24" i="2"/>
  <c r="T24" i="2"/>
  <c r="S25" i="2"/>
  <c r="S26" i="2"/>
  <c r="T26" i="2" s="1"/>
  <c r="S27" i="2"/>
  <c r="S28" i="2"/>
  <c r="S29" i="2"/>
  <c r="S30" i="2"/>
  <c r="S31" i="2"/>
  <c r="S32" i="2"/>
  <c r="T32" i="2"/>
  <c r="S33" i="2"/>
  <c r="S34" i="2"/>
  <c r="S35" i="2"/>
  <c r="S36" i="2"/>
  <c r="T36" i="2"/>
  <c r="S37" i="2"/>
  <c r="T37" i="2" s="1"/>
  <c r="T38" i="2"/>
  <c r="S38" i="2"/>
  <c r="S39" i="2"/>
  <c r="S40" i="2"/>
  <c r="S41" i="2"/>
  <c r="S42" i="2"/>
  <c r="S43" i="2"/>
  <c r="S44" i="2"/>
  <c r="T44" i="2"/>
  <c r="S45" i="2"/>
  <c r="T45" i="2" s="1"/>
  <c r="S46" i="2"/>
  <c r="S47" i="2"/>
  <c r="T47" i="2"/>
  <c r="S48" i="2"/>
  <c r="T48" i="2"/>
  <c r="S49" i="2"/>
  <c r="S50" i="2"/>
  <c r="T50" i="2" s="1"/>
  <c r="S51" i="2"/>
  <c r="S52" i="2"/>
  <c r="S53" i="2"/>
  <c r="T54" i="2"/>
  <c r="S54" i="2"/>
  <c r="S55" i="2"/>
  <c r="S56" i="2"/>
  <c r="T56" i="2"/>
  <c r="S57" i="2"/>
  <c r="S58" i="2"/>
  <c r="S59" i="2"/>
  <c r="T59" i="2"/>
  <c r="S60" i="2"/>
  <c r="T60" i="2"/>
  <c r="T61" i="2"/>
  <c r="S61" i="2"/>
  <c r="T62" i="2"/>
  <c r="S62" i="2"/>
  <c r="S63" i="2"/>
  <c r="S64" i="2"/>
  <c r="S65" i="2"/>
  <c r="S66" i="2"/>
  <c r="S67" i="2"/>
  <c r="S68" i="2"/>
  <c r="T68" i="2"/>
  <c r="T69" i="2"/>
  <c r="S69" i="2"/>
  <c r="S70" i="2"/>
  <c r="S71" i="2"/>
  <c r="T71" i="2"/>
  <c r="S72" i="2"/>
  <c r="T72" i="2"/>
  <c r="S73" i="2"/>
  <c r="S74" i="2"/>
  <c r="T74" i="2" s="1"/>
  <c r="S75" i="2"/>
  <c r="S76" i="2"/>
  <c r="S77" i="2"/>
  <c r="S78" i="2"/>
  <c r="S79" i="2"/>
  <c r="S80" i="2"/>
  <c r="T80" i="2"/>
  <c r="S81" i="2"/>
  <c r="S82" i="2"/>
  <c r="S83" i="2"/>
  <c r="T83" i="2"/>
  <c r="S84" i="2"/>
  <c r="T84" i="2"/>
  <c r="S85" i="2"/>
  <c r="S86" i="2"/>
  <c r="T86" i="2" s="1"/>
  <c r="S87" i="2"/>
  <c r="S88" i="2"/>
  <c r="S89" i="2"/>
  <c r="S90" i="2"/>
  <c r="S91" i="2"/>
  <c r="S92" i="2"/>
  <c r="T92" i="2"/>
  <c r="S93" i="2"/>
  <c r="S94" i="2"/>
  <c r="S95" i="2"/>
  <c r="S96" i="2"/>
  <c r="T96" i="2" s="1"/>
  <c r="S97" i="2"/>
  <c r="T97" i="2" s="1"/>
  <c r="S98" i="2"/>
  <c r="T98" i="2" s="1"/>
  <c r="S99" i="2"/>
  <c r="S100" i="2"/>
  <c r="S101" i="2"/>
  <c r="S102" i="2"/>
  <c r="S103" i="2"/>
  <c r="S104" i="2"/>
  <c r="T104" i="2" s="1"/>
  <c r="S105" i="2"/>
  <c r="S106" i="2"/>
  <c r="S107" i="2"/>
  <c r="T107" i="2"/>
  <c r="S108" i="2"/>
  <c r="T108" i="2" s="1"/>
  <c r="S109" i="2"/>
  <c r="T110" i="2"/>
  <c r="S110" i="2"/>
  <c r="T52" i="2" l="1"/>
  <c r="T99" i="2"/>
  <c r="T75" i="2"/>
  <c r="T63" i="2"/>
  <c r="T51" i="2"/>
  <c r="T39" i="2"/>
  <c r="T12" i="2"/>
  <c r="T31" i="2"/>
  <c r="T106" i="2"/>
  <c r="T94" i="2"/>
  <c r="T82" i="2"/>
  <c r="T70" i="2"/>
  <c r="T58" i="2"/>
  <c r="T46" i="2"/>
  <c r="T34" i="2"/>
  <c r="T22" i="2"/>
  <c r="T76" i="2"/>
  <c r="T105" i="2"/>
  <c r="T53" i="2"/>
  <c r="T29" i="2"/>
  <c r="T9" i="2"/>
  <c r="T7" i="2"/>
  <c r="T4" i="2"/>
  <c r="T8" i="2"/>
  <c r="T5" i="2"/>
  <c r="T6" i="2"/>
  <c r="T3" i="2"/>
</calcChain>
</file>

<file path=xl/sharedStrings.xml><?xml version="1.0" encoding="utf-8"?>
<sst xmlns="http://schemas.openxmlformats.org/spreadsheetml/2006/main" count="809" uniqueCount="223">
  <si>
    <t>35944b38-bb17-407d-9de2-3b397ba0a879</t>
  </si>
  <si>
    <t>4ece5b50-cd1f-4965-bb58-4ac554e59647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</si>
  <si>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</si>
  <si>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</si>
  <si>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</si>
  <si>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</si>
  <si>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</si>
  <si>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</si>
  <si>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</si>
  <si>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</si>
  <si>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</si>
  <si>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</si>
  <si>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5d9a8889-b307-4b8c-a043-96b465d4f907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</si>
  <si>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</si>
  <si>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</si>
  <si>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</si>
  <si>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</si>
  <si>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</si>
  <si>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e7d2706f-b70f-42fe-bbba-41b6145d8d51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</si>
  <si>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</si>
  <si>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</si>
  <si>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</si>
  <si>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</si>
  <si>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</si>
  <si>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5af0351f-0b76-4464-9f28-7bdff80932b5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</si>
  <si>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</si>
  <si>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</si>
  <si>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</si>
  <si>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</si>
  <si>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</si>
  <si>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</si>
  <si>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</si>
  <si>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</si>
  <si>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</si>
  <si>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</si>
  <si>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</si>
  <si>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</si>
  <si>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</si>
  <si>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</si>
  <si>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</si>
  <si>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</si>
  <si>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</si>
  <si>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</si>
  <si>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</si>
  <si>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</si>
  <si>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</si>
  <si>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</si>
  <si>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53eaf825-45cb-4784-8ccc-928bc78f4710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</si>
  <si>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</si>
  <si>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</si>
  <si>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</si>
  <si>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</si>
  <si>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</si>
  <si>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1c2be923-59d6-4c90-92c1-a04733ddf5f4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</si>
  <si>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</si>
  <si>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</si>
  <si>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</si>
  <si>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</si>
  <si>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</si>
  <si>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</si>
  <si>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</si>
  <si>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</si>
  <si>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</si>
  <si>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</si>
  <si>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</si>
  <si>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</si>
  <si>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</si>
  <si>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</si>
  <si>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</si>
  <si>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</si>
  <si>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</si>
  <si>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</si>
  <si>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</si>
  <si>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</si>
  <si>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</si>
  <si>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</si>
  <si>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</si>
  <si>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</si>
  <si>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</si>
  <si>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</si>
  <si>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</si>
  <si>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</si>
  <si>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</si>
  <si>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</si>
  <si>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</si>
  <si>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</si>
  <si>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</si>
  <si>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</si>
  <si>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</si>
  <si>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</si>
  <si>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</si>
  <si>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</si>
  <si>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</si>
  <si>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</si>
  <si>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275cb4a8-350e-4f22-ae7e-fb437a9bcd7e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</si>
  <si>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</si>
  <si>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</si>
  <si>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</si>
  <si>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</si>
  <si>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</si>
  <si>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</si>
  <si>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</si>
  <si>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</si>
  <si>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</si>
  <si>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</si>
  <si>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</si>
  <si>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</si>
  <si>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85fce2fd-1062-4b2e-b143-5b260a885399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</si>
  <si>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</si>
  <si>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</si>
  <si>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</si>
  <si>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</si>
  <si>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</si>
  <si>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</si>
  <si>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</si>
  <si>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</si>
  <si>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</si>
  <si>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</si>
  <si>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</si>
  <si>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</si>
  <si>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</si>
  <si>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</si>
  <si>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</si>
  <si>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</si>
  <si>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</si>
  <si>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</si>
  <si>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</si>
  <si>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</si>
  <si>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</si>
  <si>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</si>
  <si>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</si>
  <si>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R</t>
  </si>
  <si>
    <t>L</t>
  </si>
  <si>
    <t>Q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</si>
  <si>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</si>
  <si>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</si>
  <si>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</si>
  <si>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</si>
  <si>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</si>
  <si>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</si>
  <si>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</si>
  <si>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</si>
  <si>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</si>
  <si>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</si>
  <si>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</si>
  <si>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BRL</t>
  </si>
  <si>
    <t>AQL</t>
  </si>
  <si>
    <t>CSL</t>
  </si>
  <si>
    <t>Level/Sub-Level</t>
  </si>
  <si>
    <t>Level Height Above Grade</t>
  </si>
  <si>
    <t>Level Minimum Width</t>
  </si>
  <si>
    <t>GUID : 85fce2fd-1062-4b2e-b143-5b260a885399</t>
  </si>
  <si>
    <t xml:space="preserve"> 'Level 6.2']</t>
  </si>
  <si>
    <t>GUID : 275cb4a8-350e-4f22-ae7e-fb437a9bcd7e</t>
  </si>
  <si>
    <t xml:space="preserve"> 'Level 6.1']</t>
  </si>
  <si>
    <t>GUID : 1c2be923-59d6-4c90-92c1-a04733ddf5f4</t>
  </si>
  <si>
    <t xml:space="preserve"> 'Level 5']</t>
  </si>
  <si>
    <t>GUID : 53eaf825-45cb-4784-8ccc-928bc78f4710</t>
  </si>
  <si>
    <t xml:space="preserve"> 'Level 4']</t>
  </si>
  <si>
    <t>GUID : e7d2706f-b70f-42fe-bbba-41b6145d8d51</t>
  </si>
  <si>
    <t xml:space="preserve"> 'Level 3']</t>
  </si>
  <si>
    <t>GUID : 5d9a8889-b307-4b8c-a043-96b465d4f907</t>
  </si>
  <si>
    <t xml:space="preserve"> 'Level 2']</t>
  </si>
  <si>
    <t>GUID : 4ece5b50-cd1f-4965-bb58-4ac554e59647</t>
  </si>
  <si>
    <t xml:space="preserve"> 'Level 1']</t>
  </si>
  <si>
    <t>GUID : 5af0351f-0b76-4464-9f28-7bdff80932b5</t>
  </si>
  <si>
    <t xml:space="preserve"> 'Level 0']</t>
  </si>
  <si>
    <t>ANDREW MIN WIDTH</t>
  </si>
  <si>
    <t>JSON MIN WIDTH</t>
  </si>
  <si>
    <t>6de02836-f30f-4b8d-b81e-669cc636028d</t>
  </si>
  <si>
    <t>73bd2924-7607-4107-a9c5-bbe07703ed11</t>
  </si>
  <si>
    <t>7b75c9cc-0df9-43df-9965-7416741e32c5</t>
  </si>
  <si>
    <t>42b79fc1-1fb2-42b4-a348-96fe0c83f476</t>
  </si>
  <si>
    <t>437daaf3-c324-458c-b23b-2b92b79dc786</t>
  </si>
  <si>
    <t>03cd933a-2299-48ff-b6ae-d366b2fcebc1</t>
  </si>
  <si>
    <t>7435725b-4a2f-4756-98b8-117732dd1fa3</t>
  </si>
  <si>
    <t>11018b3f-eca1-490b-86bc-84dd88894bf3</t>
  </si>
  <si>
    <t>08126e6f-bcf8-4310-8b2a-3830ccabb11b</t>
  </si>
  <si>
    <t>430c5f75-aa19-4285-892b-eb1eec50d07b</t>
  </si>
  <si>
    <t>f4ad624e-ab7d-465f-a530-b3a52b69c58e</t>
  </si>
  <si>
    <t>49c1ecc0-4106-4320-9e04-b8f892290b74</t>
  </si>
  <si>
    <t>41d430e6-2d00-4cd2-921f-364125515cd0</t>
  </si>
  <si>
    <t>a9f4a31a-d04e-4b1c-9a74-69bbebbe6ee9</t>
  </si>
  <si>
    <t>060b17f8-e9ae-49ee-b35f-afb3a5eb8207</t>
  </si>
  <si>
    <t>5affd976-69e1-4a0e-a78b-5e9e3bff9d7e</t>
  </si>
  <si>
    <t>f3d37be0-3485-4bdf-836d-18c97e3bfd44</t>
  </si>
  <si>
    <t>f2a99929-aca2-49b5-8949-071130e63e41</t>
  </si>
  <si>
    <t>a218d207-e840-4f2e-add1-7d3ad5e91d0a</t>
  </si>
  <si>
    <t>9df0cc26-0d8a-4847-8bd5-9e26b9393529</t>
  </si>
  <si>
    <t>cb32c28f-196f-458c-90ca-4de60871350c</t>
  </si>
  <si>
    <t>1c9adeed-19ff-407c-8507-6354325f710c</t>
  </si>
  <si>
    <t>69395ce0-c131-46fb-963e-8dac39d66e0d</t>
  </si>
  <si>
    <t>b6817cd1-00d4-47c6-bd6c-f4a9b918f9d0</t>
  </si>
  <si>
    <t>0f5295ba-6236-4099-b4b2-d9abd5addc95</t>
  </si>
  <si>
    <t>f5b7b141-420e-43c3-b97e-ba5e3d939f98</t>
  </si>
  <si>
    <t>40ab2359-ddb5-4dd4-b455-41ece1d8944a</t>
  </si>
  <si>
    <t>db65a3a8-7bac-4524-889b-ac72973729da</t>
  </si>
  <si>
    <t>0a5fd96d-08d9-49df-8788-f1bf737897a8</t>
  </si>
  <si>
    <t>fc2aab93-5885-43b1-a48c-730781c06027</t>
  </si>
  <si>
    <t>d00270ac-59a7-42bf-8132-7c0cad103abd</t>
  </si>
  <si>
    <t>d6ba1e8d-5f98-4b8e-8944-e4b38f74f757</t>
  </si>
  <si>
    <t>f7f0300d-5160-4715-a6e2-44ff35b27f9d</t>
  </si>
  <si>
    <t>e3be883d-a48e-4f57-a34c-671544511a59</t>
  </si>
  <si>
    <t>2901230a-6bdd-492c-a9d8-75cb38beb795</t>
  </si>
  <si>
    <t>f228059c-8153-4d76-bc72-ad53569535da</t>
  </si>
  <si>
    <t>83c13903-e704-4619-9a5b-1ba430e3adbf</t>
  </si>
  <si>
    <t>7fb2094d-8831-48bb-915f-069118efb4cf</t>
  </si>
  <si>
    <t>ea869e7d-4b96-4594-b7e3-e8c2f72ef62d</t>
  </si>
  <si>
    <t>502d3f8b-ce68-4ccc-a541-96b48ff12255</t>
  </si>
  <si>
    <t>e3999af4-97f0-4c1d-b0fb-c8e8d40c5f08</t>
  </si>
  <si>
    <t>a170d1f2-2563-497e-aeca-56bd358a4686</t>
  </si>
  <si>
    <t>e5db3060-fae9-479b-b678-53cee3a0be38</t>
  </si>
  <si>
    <t>f390abbd-df6b-4725-9692-92a557c0e875</t>
  </si>
  <si>
    <t>b33a8792-66fc-4024-84df-6a6847aba280</t>
  </si>
  <si>
    <t>63d51d0d-e89e-439a-a25b-b7cd45069952</t>
  </si>
  <si>
    <t>fe8ba4bd-e01a-4529-8880-7fb834fba1a1</t>
  </si>
  <si>
    <t>9f4757af-45e5-44dd-840b-c97aec3ab249</t>
  </si>
  <si>
    <t xml:space="preserve"> Values : [5.088000059127808</t>
  </si>
  <si>
    <t xml:space="preserve"> Values : [5.099999904632568</t>
  </si>
  <si>
    <t xml:space="preserve"> Values : [10.108000278472899</t>
  </si>
  <si>
    <t xml:space="preserve"> Values : [12.6080002784729</t>
  </si>
  <si>
    <t xml:space="preserve"> Values : [20.107999801635742</t>
  </si>
  <si>
    <t xml:space="preserve"> Values : [20.108000755310055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</si>
</sst>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6" fillId="2" borderId="0" xfId="6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2" borderId="0" xfId="6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4" fillId="0" borderId="2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workbookViewId="0">
      <selection activeCell="C40" sqref="C40"/>
    </sheetView>
  </sheetViews>
  <sheetFormatPr defaultRowHeight="15" x14ac:dyDescent="0.25"/>
  <cols>
    <col min="1" max="7" width="9.140625" style="11"/>
    <col min="8" max="8" width="38.28515625" style="11" bestFit="1" customWidth="1"/>
    <col min="9" max="15" width="9.140625" style="11"/>
    <col min="16" max="17" width="9.140625" style="10"/>
  </cols>
  <sheetData>
    <row r="1" spans="1:18" ht="15" customHeight="1" x14ac:dyDescent="0.25">
      <c r="A1" s="30" t="s">
        <v>115</v>
      </c>
      <c r="B1" s="31" t="s">
        <v>116</v>
      </c>
      <c r="C1" s="31"/>
      <c r="D1" s="31"/>
      <c r="E1" s="31" t="s">
        <v>117</v>
      </c>
      <c r="F1" s="31"/>
      <c r="G1" s="31"/>
      <c r="H1" s="30" t="s">
        <v>118</v>
      </c>
      <c r="I1" s="29" t="s">
        <v>119</v>
      </c>
      <c r="J1" s="29" t="s">
        <v>120</v>
      </c>
      <c r="K1" s="29" t="s">
        <v>121</v>
      </c>
      <c r="L1" s="29" t="s">
        <v>122</v>
      </c>
      <c r="M1" s="30" t="s">
        <v>123</v>
      </c>
      <c r="N1" s="29" t="s">
        <v>124</v>
      </c>
      <c r="O1" s="29" t="s">
        <v>125</v>
      </c>
      <c r="P1" s="4"/>
      <c r="Q1" s="4"/>
      <c r="R1" s="1"/>
    </row>
    <row r="2" spans="1:18" x14ac:dyDescent="0.25">
      <c r="A2" s="30"/>
      <c r="B2" s="11" t="s">
        <v>126</v>
      </c>
      <c r="C2" s="11" t="s">
        <v>127</v>
      </c>
      <c r="D2" s="11" t="s">
        <v>128</v>
      </c>
      <c r="E2" s="11" t="s">
        <v>126</v>
      </c>
      <c r="F2" s="11" t="s">
        <v>127</v>
      </c>
      <c r="G2" s="11" t="s">
        <v>128</v>
      </c>
      <c r="H2" s="30"/>
      <c r="I2" s="29"/>
      <c r="J2" s="29"/>
      <c r="K2" s="29"/>
      <c r="L2" s="29"/>
      <c r="M2" s="30"/>
      <c r="N2" s="29" t="s">
        <v>124</v>
      </c>
      <c r="O2" s="29" t="s">
        <v>124</v>
      </c>
      <c r="P2" s="4"/>
      <c r="Q2" s="4"/>
      <c r="R2" s="1"/>
    </row>
    <row r="3" spans="1:18" x14ac:dyDescent="0.25">
      <c r="A3" s="11">
        <v>1</v>
      </c>
      <c r="B3" s="11">
        <v>-1E-3</v>
      </c>
      <c r="C3" s="11">
        <v>20.003</v>
      </c>
      <c r="D3" s="11">
        <v>10.151999999999999</v>
      </c>
      <c r="E3" s="11">
        <v>0</v>
      </c>
      <c r="F3" s="11">
        <v>20</v>
      </c>
      <c r="G3" s="11">
        <v>10</v>
      </c>
      <c r="H3" s="11" t="s">
        <v>0</v>
      </c>
      <c r="I3" s="11">
        <v>18</v>
      </c>
      <c r="J3" s="11">
        <v>2.0078352988051602</v>
      </c>
      <c r="K3" s="11">
        <v>2.0113553460000002</v>
      </c>
      <c r="L3" s="11" t="b">
        <f>IF(AND(J3*1.02&gt;K3,J3*0.98&lt;K3),TRUE,FALSE)</f>
        <v>1</v>
      </c>
      <c r="M3" s="11">
        <v>7.5629999999999997</v>
      </c>
      <c r="N3" s="11">
        <v>17.571000000000002</v>
      </c>
      <c r="O3" s="11">
        <v>30.152000000000001</v>
      </c>
      <c r="R3" s="10" t="s">
        <v>1</v>
      </c>
    </row>
    <row r="4" spans="1:18" x14ac:dyDescent="0.25">
      <c r="A4" s="11">
        <v>2</v>
      </c>
      <c r="B4" s="11">
        <v>2.1999999999999999E-2</v>
      </c>
      <c r="C4" s="11">
        <v>17.542999999999999</v>
      </c>
      <c r="D4" s="11">
        <v>10.151999999999999</v>
      </c>
      <c r="E4" s="11">
        <v>0</v>
      </c>
      <c r="F4" s="11">
        <v>17.5</v>
      </c>
      <c r="G4" s="11">
        <v>10</v>
      </c>
      <c r="H4" s="11" t="s">
        <v>2</v>
      </c>
      <c r="I4" s="11">
        <v>18</v>
      </c>
      <c r="J4" s="11">
        <v>2.0410491583236499</v>
      </c>
      <c r="K4" s="11">
        <v>2.048784902</v>
      </c>
      <c r="L4" s="11" t="b">
        <f t="shared" ref="L4:L67" si="0">IF(AND(J4*1.02&gt;K4,J4*0.98&lt;K4),TRUE,FALSE)</f>
        <v>1</v>
      </c>
      <c r="M4" s="11">
        <v>7.5</v>
      </c>
      <c r="N4" s="11">
        <v>17</v>
      </c>
      <c r="O4" s="11">
        <v>30</v>
      </c>
      <c r="R4" s="10" t="s">
        <v>1</v>
      </c>
    </row>
    <row r="5" spans="1:18" x14ac:dyDescent="0.25">
      <c r="A5" s="11">
        <v>3</v>
      </c>
      <c r="B5" s="11">
        <v>0</v>
      </c>
      <c r="C5" s="11">
        <v>15</v>
      </c>
      <c r="D5" s="11">
        <v>10</v>
      </c>
      <c r="E5" s="11">
        <v>0</v>
      </c>
      <c r="F5" s="11">
        <v>15</v>
      </c>
      <c r="G5" s="11">
        <v>10</v>
      </c>
      <c r="H5" s="11" t="s">
        <v>169</v>
      </c>
      <c r="I5" s="11">
        <v>19</v>
      </c>
      <c r="J5" s="11">
        <v>2.04878490196027</v>
      </c>
      <c r="K5" s="11">
        <v>2.048784902</v>
      </c>
      <c r="L5" s="11" t="b">
        <f t="shared" si="0"/>
        <v>1</v>
      </c>
      <c r="M5" s="11">
        <v>7.5</v>
      </c>
      <c r="N5" s="11">
        <v>15</v>
      </c>
      <c r="O5" s="11">
        <v>30</v>
      </c>
      <c r="R5" s="10" t="s">
        <v>1</v>
      </c>
    </row>
    <row r="6" spans="1:18" x14ac:dyDescent="0.25">
      <c r="A6" s="11">
        <v>4</v>
      </c>
      <c r="B6" s="11">
        <v>3.2000000000000001E-2</v>
      </c>
      <c r="C6" s="11">
        <v>12.553000000000001</v>
      </c>
      <c r="D6" s="11">
        <v>10.151999999999999</v>
      </c>
      <c r="E6" s="11">
        <v>0</v>
      </c>
      <c r="F6" s="11">
        <v>12.5</v>
      </c>
      <c r="G6" s="11">
        <v>10</v>
      </c>
      <c r="H6" s="11" t="s">
        <v>4</v>
      </c>
      <c r="I6" s="11">
        <v>20</v>
      </c>
      <c r="J6" s="11">
        <v>2.0484000533370401</v>
      </c>
      <c r="K6" s="11">
        <v>2.048784902</v>
      </c>
      <c r="L6" s="11" t="b">
        <f t="shared" si="0"/>
        <v>1</v>
      </c>
      <c r="M6" s="11">
        <v>7.5359999999999996</v>
      </c>
      <c r="N6" s="11">
        <v>12.573</v>
      </c>
      <c r="O6" s="11">
        <v>30.152000000000001</v>
      </c>
      <c r="R6" s="10" t="s">
        <v>1</v>
      </c>
    </row>
    <row r="7" spans="1:18" x14ac:dyDescent="0.25">
      <c r="A7" s="11">
        <v>5</v>
      </c>
      <c r="B7" s="11">
        <v>0</v>
      </c>
      <c r="C7" s="11">
        <v>10</v>
      </c>
      <c r="D7" s="11">
        <v>10</v>
      </c>
      <c r="E7" s="11">
        <v>0</v>
      </c>
      <c r="F7" s="11">
        <v>10</v>
      </c>
      <c r="G7" s="11">
        <v>10</v>
      </c>
      <c r="H7" s="11" t="s">
        <v>170</v>
      </c>
      <c r="I7" s="11">
        <v>20</v>
      </c>
      <c r="J7" s="11">
        <v>2.0140266538886098</v>
      </c>
      <c r="K7" s="11">
        <v>2.0113553460000002</v>
      </c>
      <c r="L7" s="11" t="b">
        <f t="shared" si="0"/>
        <v>1</v>
      </c>
      <c r="M7" s="11">
        <v>7.5359999999999996</v>
      </c>
      <c r="N7" s="11">
        <v>12.573</v>
      </c>
      <c r="O7" s="11">
        <v>30.152000000000001</v>
      </c>
      <c r="R7" s="10" t="s">
        <v>1</v>
      </c>
    </row>
    <row r="8" spans="1:18" x14ac:dyDescent="0.25">
      <c r="A8" s="11">
        <v>6</v>
      </c>
      <c r="B8" s="11">
        <v>2.5619999999999998</v>
      </c>
      <c r="C8" s="11">
        <v>20.082999999999998</v>
      </c>
      <c r="D8" s="11">
        <v>10.151999999999999</v>
      </c>
      <c r="E8" s="11">
        <v>2.5</v>
      </c>
      <c r="F8" s="11">
        <v>20</v>
      </c>
      <c r="G8" s="11">
        <v>10</v>
      </c>
      <c r="H8" s="11" t="s">
        <v>6</v>
      </c>
      <c r="I8" s="11">
        <v>18</v>
      </c>
      <c r="J8" s="11">
        <v>2.2698577883456501</v>
      </c>
      <c r="K8" s="11">
        <v>2.2707485909999998</v>
      </c>
      <c r="L8" s="11" t="b">
        <f t="shared" si="0"/>
        <v>1</v>
      </c>
      <c r="M8" s="11">
        <v>7.5629999999999997</v>
      </c>
      <c r="N8" s="11">
        <v>17.571000000000002</v>
      </c>
      <c r="O8" s="11">
        <v>30.152000000000001</v>
      </c>
      <c r="R8" s="10" t="s">
        <v>1</v>
      </c>
    </row>
    <row r="9" spans="1:18" x14ac:dyDescent="0.25">
      <c r="A9" s="11">
        <v>7</v>
      </c>
      <c r="B9" s="11">
        <v>4.8</v>
      </c>
      <c r="C9" s="11">
        <v>20</v>
      </c>
      <c r="D9" s="11">
        <v>10</v>
      </c>
      <c r="E9" s="11">
        <v>5</v>
      </c>
      <c r="F9" s="11">
        <v>20</v>
      </c>
      <c r="G9" s="11">
        <v>10</v>
      </c>
      <c r="H9" s="11" t="s">
        <v>171</v>
      </c>
      <c r="I9" s="11">
        <v>18</v>
      </c>
      <c r="J9" s="11">
        <v>2.6390280652742102</v>
      </c>
      <c r="K9" s="11">
        <v>2.6656833230000001</v>
      </c>
      <c r="L9" s="11" t="b">
        <f t="shared" si="0"/>
        <v>1</v>
      </c>
      <c r="M9" s="11">
        <v>7.5629999999999997</v>
      </c>
      <c r="N9" s="11">
        <v>17.571000000000002</v>
      </c>
      <c r="O9" s="11">
        <v>30.152000000000001</v>
      </c>
      <c r="R9" s="10" t="s">
        <v>1</v>
      </c>
    </row>
    <row r="10" spans="1:18" s="10" customFormat="1" x14ac:dyDescent="0.25">
      <c r="A10" s="11">
        <v>8</v>
      </c>
      <c r="B10" s="11">
        <v>7.7</v>
      </c>
      <c r="C10" s="11">
        <v>20</v>
      </c>
      <c r="D10" s="11">
        <v>10</v>
      </c>
      <c r="E10" s="11">
        <v>7.5</v>
      </c>
      <c r="F10" s="11">
        <v>20</v>
      </c>
      <c r="G10" s="11">
        <v>10</v>
      </c>
      <c r="H10" s="11" t="s">
        <v>172</v>
      </c>
      <c r="I10" s="11"/>
      <c r="J10" s="11">
        <v>3.0500274531205598</v>
      </c>
      <c r="K10" s="11">
        <v>3.009461586</v>
      </c>
      <c r="L10" s="11" t="b">
        <f t="shared" si="0"/>
        <v>1</v>
      </c>
      <c r="M10" s="11">
        <v>7.5629999999999997</v>
      </c>
      <c r="N10" s="11">
        <v>17.571000000000002</v>
      </c>
      <c r="O10" s="11">
        <v>30.152000000000001</v>
      </c>
    </row>
    <row r="11" spans="1:18" x14ac:dyDescent="0.25">
      <c r="A11" s="11">
        <v>9</v>
      </c>
      <c r="B11" s="11">
        <v>2.5430000000000001</v>
      </c>
      <c r="C11" s="11">
        <v>10.041</v>
      </c>
      <c r="D11" s="11">
        <v>10.151999999999999</v>
      </c>
      <c r="E11" s="11">
        <v>2.5</v>
      </c>
      <c r="F11" s="11">
        <v>10</v>
      </c>
      <c r="G11" s="11">
        <v>10</v>
      </c>
      <c r="H11" s="11" t="s">
        <v>8</v>
      </c>
      <c r="I11" s="11">
        <v>20</v>
      </c>
      <c r="J11" s="11">
        <v>2.2695924682042699</v>
      </c>
      <c r="K11" s="11">
        <v>2.2707485909999998</v>
      </c>
      <c r="L11" s="11" t="b">
        <f t="shared" si="0"/>
        <v>1</v>
      </c>
      <c r="M11" s="11">
        <v>7.5359999999999996</v>
      </c>
      <c r="N11" s="11">
        <v>12.573</v>
      </c>
      <c r="O11" s="11">
        <v>30.152000000000001</v>
      </c>
      <c r="R11" s="10" t="s">
        <v>1</v>
      </c>
    </row>
    <row r="12" spans="1:18" x14ac:dyDescent="0.25">
      <c r="A12" s="11">
        <v>10</v>
      </c>
      <c r="B12" s="11">
        <v>4.8</v>
      </c>
      <c r="C12" s="11">
        <v>10</v>
      </c>
      <c r="D12" s="11">
        <v>10</v>
      </c>
      <c r="E12" s="11">
        <v>5</v>
      </c>
      <c r="F12" s="11">
        <v>10</v>
      </c>
      <c r="G12" s="11">
        <v>10</v>
      </c>
      <c r="H12" s="11" t="s">
        <v>173</v>
      </c>
      <c r="I12" s="11">
        <v>20</v>
      </c>
      <c r="J12" s="11">
        <v>2.6199859032480299</v>
      </c>
      <c r="K12" s="11">
        <v>2.6656833230000001</v>
      </c>
      <c r="L12" s="11" t="b">
        <f t="shared" si="0"/>
        <v>1</v>
      </c>
      <c r="M12" s="11">
        <v>7.5359999999999996</v>
      </c>
      <c r="N12" s="11">
        <v>12.573</v>
      </c>
      <c r="O12" s="11">
        <v>30.152000000000001</v>
      </c>
      <c r="R12" s="10" t="s">
        <v>1</v>
      </c>
    </row>
    <row r="13" spans="1:18" x14ac:dyDescent="0.25">
      <c r="A13" s="11">
        <v>11</v>
      </c>
      <c r="B13" s="11">
        <v>7.7</v>
      </c>
      <c r="C13" s="11">
        <v>10</v>
      </c>
      <c r="D13" s="11">
        <v>10</v>
      </c>
      <c r="E13" s="11">
        <v>7.5</v>
      </c>
      <c r="F13" s="11">
        <v>10</v>
      </c>
      <c r="G13" s="11">
        <v>10</v>
      </c>
      <c r="H13" s="11" t="s">
        <v>174</v>
      </c>
      <c r="I13" s="11">
        <v>20</v>
      </c>
      <c r="J13" s="11">
        <v>3.0094615860634399</v>
      </c>
      <c r="K13" s="11">
        <v>3.009461586</v>
      </c>
      <c r="L13" s="11" t="b">
        <f t="shared" si="0"/>
        <v>1</v>
      </c>
      <c r="M13" s="11">
        <v>7.7</v>
      </c>
      <c r="N13" s="11">
        <v>12.5</v>
      </c>
      <c r="O13" s="11">
        <v>30</v>
      </c>
      <c r="R13" s="10" t="s">
        <v>1</v>
      </c>
    </row>
    <row r="14" spans="1:18" x14ac:dyDescent="0.25">
      <c r="A14" s="11">
        <v>12</v>
      </c>
      <c r="B14" s="11">
        <v>5.8</v>
      </c>
      <c r="C14" s="11">
        <v>17.5</v>
      </c>
      <c r="D14" s="11">
        <v>15</v>
      </c>
      <c r="E14" s="11">
        <v>6</v>
      </c>
      <c r="F14" s="11">
        <v>17.5</v>
      </c>
      <c r="G14" s="11">
        <v>15</v>
      </c>
      <c r="H14" s="11" t="s">
        <v>175</v>
      </c>
      <c r="I14" s="11">
        <v>18</v>
      </c>
      <c r="J14" s="11">
        <v>2.9510102430212699</v>
      </c>
      <c r="K14" s="11">
        <v>3.1075427430000002</v>
      </c>
      <c r="L14" s="11" t="b">
        <f t="shared" si="0"/>
        <v>0</v>
      </c>
      <c r="M14" s="11">
        <v>7.5629999999999997</v>
      </c>
      <c r="N14" s="11">
        <v>17.571000000000002</v>
      </c>
      <c r="O14" s="11">
        <v>30.152000000000001</v>
      </c>
      <c r="P14" s="2">
        <f>0.9*((O14-D14)^0.51)*((SQRT((M14-B14)^2+(N14-C14)^2)^(-0.35)))</f>
        <v>2.9510102430212752</v>
      </c>
      <c r="Q14" s="11" t="b">
        <v>1</v>
      </c>
      <c r="R14" s="10" t="s">
        <v>12</v>
      </c>
    </row>
    <row r="15" spans="1:18" x14ac:dyDescent="0.25">
      <c r="A15" s="11">
        <v>13</v>
      </c>
      <c r="B15" s="11">
        <v>5.0380000000000003</v>
      </c>
      <c r="C15" s="11">
        <v>17.547000000000001</v>
      </c>
      <c r="D15" s="11">
        <v>15.151999999999999</v>
      </c>
      <c r="E15" s="11">
        <v>5</v>
      </c>
      <c r="F15" s="11">
        <v>17.5</v>
      </c>
      <c r="G15" s="11">
        <v>15</v>
      </c>
      <c r="H15" s="11" t="s">
        <v>13</v>
      </c>
      <c r="I15" s="11">
        <v>18</v>
      </c>
      <c r="J15" s="11">
        <v>2.5897074235472801</v>
      </c>
      <c r="K15" s="11">
        <v>2.5987831880000001</v>
      </c>
      <c r="L15" s="11" t="b">
        <f t="shared" si="0"/>
        <v>1</v>
      </c>
      <c r="M15" s="11">
        <v>7.5629999999999997</v>
      </c>
      <c r="N15" s="11">
        <v>17.571000000000002</v>
      </c>
      <c r="O15" s="11">
        <v>30.152000000000001</v>
      </c>
      <c r="R15" s="10" t="s">
        <v>12</v>
      </c>
    </row>
    <row r="16" spans="1:18" x14ac:dyDescent="0.25">
      <c r="A16" s="11">
        <v>14</v>
      </c>
      <c r="B16" s="11">
        <v>5</v>
      </c>
      <c r="C16" s="11">
        <v>15</v>
      </c>
      <c r="D16" s="11">
        <v>15</v>
      </c>
      <c r="E16" s="11">
        <v>5</v>
      </c>
      <c r="F16" s="11">
        <v>15</v>
      </c>
      <c r="G16" s="11">
        <v>15</v>
      </c>
      <c r="H16" s="11" t="s">
        <v>176</v>
      </c>
      <c r="I16" s="11">
        <v>19</v>
      </c>
      <c r="J16" s="11">
        <v>2.5987831877001901</v>
      </c>
      <c r="K16" s="11">
        <v>2.5987831880000001</v>
      </c>
      <c r="L16" s="11" t="b">
        <f t="shared" si="0"/>
        <v>1</v>
      </c>
      <c r="M16" s="11">
        <v>7.5</v>
      </c>
      <c r="N16" s="11">
        <v>15</v>
      </c>
      <c r="O16" s="11">
        <v>30</v>
      </c>
      <c r="R16" s="10" t="s">
        <v>12</v>
      </c>
    </row>
    <row r="17" spans="1:18" x14ac:dyDescent="0.25">
      <c r="A17" s="11">
        <v>15</v>
      </c>
      <c r="B17" s="11">
        <v>5.0570000000000004</v>
      </c>
      <c r="C17" s="11">
        <v>12.552</v>
      </c>
      <c r="D17" s="11">
        <v>15.151999999999999</v>
      </c>
      <c r="E17" s="11">
        <v>5</v>
      </c>
      <c r="F17" s="11">
        <v>12.5</v>
      </c>
      <c r="G17" s="11">
        <v>15</v>
      </c>
      <c r="H17" s="11" t="s">
        <v>15</v>
      </c>
      <c r="I17" s="11">
        <v>20</v>
      </c>
      <c r="J17" s="11">
        <v>2.6064344876720802</v>
      </c>
      <c r="K17" s="11">
        <v>2.5987831880000001</v>
      </c>
      <c r="L17" s="11" t="b">
        <f t="shared" si="0"/>
        <v>1</v>
      </c>
      <c r="M17" s="11">
        <v>7.5359999999999996</v>
      </c>
      <c r="N17" s="11">
        <v>12.573</v>
      </c>
      <c r="O17" s="11">
        <v>30.152000000000001</v>
      </c>
      <c r="R17" s="10" t="s">
        <v>12</v>
      </c>
    </row>
    <row r="18" spans="1:18" x14ac:dyDescent="0.25">
      <c r="A18" s="11">
        <v>16</v>
      </c>
      <c r="B18" s="11">
        <v>5.8</v>
      </c>
      <c r="C18" s="11">
        <v>12.5</v>
      </c>
      <c r="D18" s="11">
        <v>15</v>
      </c>
      <c r="E18" s="11">
        <v>6</v>
      </c>
      <c r="F18" s="11">
        <v>12.5</v>
      </c>
      <c r="G18" s="11">
        <v>15</v>
      </c>
      <c r="H18" s="11" t="s">
        <v>177</v>
      </c>
      <c r="I18" s="11">
        <v>20</v>
      </c>
      <c r="J18" s="11">
        <v>2.9669178110656298</v>
      </c>
      <c r="K18" s="11">
        <v>3.1075427430000002</v>
      </c>
      <c r="L18" s="11" t="b">
        <f t="shared" si="0"/>
        <v>0</v>
      </c>
      <c r="M18" s="11">
        <v>7.5359999999999996</v>
      </c>
      <c r="N18" s="11">
        <v>12.573</v>
      </c>
      <c r="O18" s="11">
        <v>30.152000000000001</v>
      </c>
      <c r="P18" s="2">
        <f>0.9*((O18-D18)^0.51)*((SQRT((M18-B18)^2+(N18-C18)^2)^(-0.35)))</f>
        <v>2.9669178110656369</v>
      </c>
      <c r="Q18" s="11" t="b">
        <v>1</v>
      </c>
      <c r="R18" s="10" t="s">
        <v>12</v>
      </c>
    </row>
    <row r="19" spans="1:18" x14ac:dyDescent="0.25">
      <c r="A19" s="11">
        <v>17</v>
      </c>
      <c r="B19" s="11">
        <v>9.0570000000000004</v>
      </c>
      <c r="C19" s="11">
        <v>17.552</v>
      </c>
      <c r="D19" s="11">
        <v>30.152000000000001</v>
      </c>
      <c r="E19" s="11">
        <v>9</v>
      </c>
      <c r="F19" s="11">
        <v>17.5</v>
      </c>
      <c r="G19" s="11">
        <v>30</v>
      </c>
      <c r="H19" s="11" t="s">
        <v>17</v>
      </c>
      <c r="I19" s="11">
        <v>88</v>
      </c>
      <c r="J19" s="11">
        <v>2.0543527034183802</v>
      </c>
      <c r="K19" s="11">
        <v>2.0451125399999999</v>
      </c>
      <c r="L19" s="11" t="b">
        <f t="shared" si="0"/>
        <v>1</v>
      </c>
      <c r="M19" s="11">
        <v>10.044</v>
      </c>
      <c r="N19" s="11">
        <v>17.532</v>
      </c>
      <c r="O19" s="11">
        <v>35.152000000000001</v>
      </c>
      <c r="R19" s="10" t="s">
        <v>18</v>
      </c>
    </row>
    <row r="20" spans="1:18" x14ac:dyDescent="0.25">
      <c r="A20" s="11">
        <v>18</v>
      </c>
      <c r="B20" s="11">
        <v>7.7</v>
      </c>
      <c r="C20" s="11">
        <v>17.5</v>
      </c>
      <c r="D20" s="11">
        <v>30</v>
      </c>
      <c r="E20" s="11">
        <v>7.5</v>
      </c>
      <c r="F20" s="11">
        <v>17.5</v>
      </c>
      <c r="G20" s="11">
        <v>30</v>
      </c>
      <c r="H20" s="11" t="s">
        <v>178</v>
      </c>
      <c r="I20" s="11">
        <v>88</v>
      </c>
      <c r="J20" s="11">
        <v>1.54117114498978</v>
      </c>
      <c r="K20" s="11">
        <v>1.48401472</v>
      </c>
      <c r="L20" s="11" t="b">
        <f t="shared" si="0"/>
        <v>0</v>
      </c>
      <c r="M20" s="11">
        <v>10.044</v>
      </c>
      <c r="N20" s="11">
        <v>17.532</v>
      </c>
      <c r="O20" s="11">
        <v>35.152000000000001</v>
      </c>
      <c r="P20" s="2">
        <f>0.9*((O20-D20)^0.51)*((SQRT((M20-B20)^2+(N20-C20)^2)^(-0.35)))</f>
        <v>1.5411711449897805</v>
      </c>
      <c r="Q20" s="11" t="b">
        <v>1</v>
      </c>
      <c r="R20" s="10" t="s">
        <v>18</v>
      </c>
    </row>
    <row r="21" spans="1:18" x14ac:dyDescent="0.25">
      <c r="A21" s="11">
        <v>19</v>
      </c>
      <c r="B21" s="11">
        <v>7.5</v>
      </c>
      <c r="C21" s="11">
        <v>15</v>
      </c>
      <c r="D21" s="11">
        <v>30</v>
      </c>
      <c r="E21" s="11">
        <v>7.5</v>
      </c>
      <c r="F21" s="11">
        <v>15</v>
      </c>
      <c r="G21" s="11">
        <v>30</v>
      </c>
      <c r="H21" s="11" t="s">
        <v>179</v>
      </c>
      <c r="I21" s="11">
        <v>87</v>
      </c>
      <c r="J21" s="11">
        <v>1.48401471954611</v>
      </c>
      <c r="K21" s="11">
        <v>1.48401472</v>
      </c>
      <c r="L21" s="11" t="b">
        <f t="shared" si="0"/>
        <v>1</v>
      </c>
      <c r="M21" s="11">
        <v>10</v>
      </c>
      <c r="N21" s="11">
        <v>15</v>
      </c>
      <c r="O21" s="11">
        <v>35</v>
      </c>
      <c r="R21" s="10" t="s">
        <v>18</v>
      </c>
    </row>
    <row r="22" spans="1:18" x14ac:dyDescent="0.25">
      <c r="A22" s="11">
        <v>20</v>
      </c>
      <c r="B22" s="11">
        <v>7.7</v>
      </c>
      <c r="C22" s="11">
        <v>12.5</v>
      </c>
      <c r="D22" s="11">
        <v>30</v>
      </c>
      <c r="E22" s="11">
        <v>7.5</v>
      </c>
      <c r="F22" s="11">
        <v>12.5</v>
      </c>
      <c r="G22" s="11">
        <v>30</v>
      </c>
      <c r="H22" s="11" t="s">
        <v>180</v>
      </c>
      <c r="I22" s="11">
        <v>86</v>
      </c>
      <c r="J22" s="11">
        <v>1</v>
      </c>
      <c r="K22" s="11">
        <v>1.48401472</v>
      </c>
      <c r="L22" s="11" t="b">
        <f t="shared" si="0"/>
        <v>0</v>
      </c>
      <c r="M22" s="11">
        <v>10.09</v>
      </c>
      <c r="N22" s="11">
        <v>12.577999999999999</v>
      </c>
      <c r="O22" s="11">
        <v>35.152000000000001</v>
      </c>
      <c r="P22" s="2">
        <f>0.9*((O22-D22)^0.51)*((SQRT((M22-B22)^2+(N22-C22)^2)^(-0.35)))</f>
        <v>1.5304883323486536</v>
      </c>
      <c r="Q22" s="10" t="b">
        <v>0</v>
      </c>
      <c r="R22" s="10" t="s">
        <v>18</v>
      </c>
    </row>
    <row r="23" spans="1:18" x14ac:dyDescent="0.25">
      <c r="A23" s="11">
        <v>21</v>
      </c>
      <c r="B23" s="11">
        <v>9.0380000000000003</v>
      </c>
      <c r="C23" s="11">
        <v>12.545999999999999</v>
      </c>
      <c r="D23" s="11">
        <v>30.152000000000001</v>
      </c>
      <c r="E23" s="11">
        <v>9</v>
      </c>
      <c r="F23" s="11">
        <v>12.5</v>
      </c>
      <c r="G23" s="11">
        <v>30</v>
      </c>
      <c r="H23" s="11" t="s">
        <v>22</v>
      </c>
      <c r="I23" s="11">
        <v>86</v>
      </c>
      <c r="J23" s="11">
        <v>2.0088218024849001</v>
      </c>
      <c r="K23" s="11">
        <v>2.0451125399999999</v>
      </c>
      <c r="L23" s="11" t="b">
        <f t="shared" si="0"/>
        <v>1</v>
      </c>
      <c r="M23" s="11">
        <v>10.09</v>
      </c>
      <c r="N23" s="11">
        <v>12.577999999999999</v>
      </c>
      <c r="O23" s="11">
        <v>35.152000000000001</v>
      </c>
      <c r="R23" s="10" t="s">
        <v>18</v>
      </c>
    </row>
    <row r="24" spans="1:18" x14ac:dyDescent="0.25">
      <c r="A24" s="11">
        <v>22</v>
      </c>
      <c r="B24" s="11">
        <v>20.068000000000001</v>
      </c>
      <c r="C24" s="11">
        <v>7.5750000000000002</v>
      </c>
      <c r="D24" s="11">
        <v>6.1520000000000001</v>
      </c>
      <c r="E24" s="11">
        <v>20</v>
      </c>
      <c r="F24" s="11">
        <v>7.5</v>
      </c>
      <c r="G24" s="11">
        <v>6</v>
      </c>
      <c r="H24" s="11" t="s">
        <v>23</v>
      </c>
      <c r="I24" s="11">
        <v>81</v>
      </c>
      <c r="J24" s="11">
        <v>3.6431174566445002</v>
      </c>
      <c r="K24" s="11">
        <v>3.6373616649999998</v>
      </c>
      <c r="L24" s="11" t="b">
        <f t="shared" si="0"/>
        <v>1</v>
      </c>
      <c r="M24" s="11">
        <v>19.600000000000001</v>
      </c>
      <c r="N24" s="11">
        <v>10</v>
      </c>
      <c r="O24" s="11">
        <v>35</v>
      </c>
      <c r="R24" s="10" t="s">
        <v>24</v>
      </c>
    </row>
    <row r="25" spans="1:18" x14ac:dyDescent="0.25">
      <c r="A25" s="11">
        <v>23</v>
      </c>
      <c r="B25" s="11">
        <v>25.027000000000001</v>
      </c>
      <c r="C25" s="11">
        <v>5.0460000000000003</v>
      </c>
      <c r="D25" s="11">
        <v>6.1520000000000001</v>
      </c>
      <c r="E25" s="11">
        <v>25</v>
      </c>
      <c r="F25" s="11">
        <v>5</v>
      </c>
      <c r="G25" s="11">
        <v>6</v>
      </c>
      <c r="H25" s="11" t="s">
        <v>25</v>
      </c>
      <c r="I25" s="11">
        <v>79</v>
      </c>
      <c r="J25" s="11">
        <v>0</v>
      </c>
      <c r="K25" s="11">
        <v>2.8538161209999999</v>
      </c>
      <c r="L25" s="11" t="b">
        <f t="shared" si="0"/>
        <v>0</v>
      </c>
      <c r="R25" s="10" t="s">
        <v>24</v>
      </c>
    </row>
    <row r="26" spans="1:18" x14ac:dyDescent="0.25">
      <c r="A26" s="11">
        <v>24</v>
      </c>
      <c r="B26" s="11">
        <v>20.042999999999999</v>
      </c>
      <c r="C26" s="11">
        <v>2.5760000000000001</v>
      </c>
      <c r="D26" s="11">
        <v>6.1520000000000001</v>
      </c>
      <c r="E26" s="11">
        <v>20</v>
      </c>
      <c r="F26" s="11">
        <v>2.5</v>
      </c>
      <c r="G26" s="11">
        <v>6</v>
      </c>
      <c r="H26" s="11" t="s">
        <v>26</v>
      </c>
      <c r="I26" s="11">
        <v>81</v>
      </c>
      <c r="J26" s="11">
        <v>2.4768978632013599</v>
      </c>
      <c r="K26" s="11">
        <v>2.4762474779999999</v>
      </c>
      <c r="L26" s="11" t="b">
        <f t="shared" si="0"/>
        <v>1</v>
      </c>
      <c r="M26" s="11">
        <v>19.600000000000001</v>
      </c>
      <c r="N26" s="11">
        <v>10</v>
      </c>
      <c r="O26" s="11">
        <v>35</v>
      </c>
      <c r="R26" s="10" t="s">
        <v>24</v>
      </c>
    </row>
    <row r="27" spans="1:18" x14ac:dyDescent="0.25">
      <c r="A27" s="11">
        <v>25</v>
      </c>
      <c r="B27" s="11">
        <v>20.033999999999999</v>
      </c>
      <c r="C27" s="11">
        <v>4.5999999999999999E-2</v>
      </c>
      <c r="D27" s="11">
        <v>6.1520000000000001</v>
      </c>
      <c r="E27" s="11">
        <v>20</v>
      </c>
      <c r="F27" s="11">
        <v>0</v>
      </c>
      <c r="G27" s="11">
        <v>6</v>
      </c>
      <c r="H27" s="11" t="s">
        <v>27</v>
      </c>
      <c r="I27" s="11">
        <v>81</v>
      </c>
      <c r="J27" s="11">
        <v>2.2359289858056299</v>
      </c>
      <c r="K27" s="11">
        <v>2.239058746</v>
      </c>
      <c r="L27" s="11" t="b">
        <f t="shared" si="0"/>
        <v>1</v>
      </c>
      <c r="M27" s="11">
        <v>19.600000000000001</v>
      </c>
      <c r="N27" s="11">
        <v>10</v>
      </c>
      <c r="O27" s="11">
        <v>35</v>
      </c>
      <c r="R27" s="10" t="s">
        <v>24</v>
      </c>
    </row>
    <row r="28" spans="1:18" x14ac:dyDescent="0.25">
      <c r="A28" s="11">
        <v>26</v>
      </c>
      <c r="B28" s="11">
        <v>22.5</v>
      </c>
      <c r="C28" s="11">
        <v>0</v>
      </c>
      <c r="D28" s="11">
        <v>6</v>
      </c>
      <c r="E28" s="11">
        <v>22.5</v>
      </c>
      <c r="F28" s="11">
        <v>0</v>
      </c>
      <c r="G28" s="11">
        <v>6</v>
      </c>
      <c r="H28" s="11" t="s">
        <v>181</v>
      </c>
      <c r="I28" s="11">
        <v>80</v>
      </c>
      <c r="J28" s="11">
        <v>2.2390587464676601</v>
      </c>
      <c r="K28" s="11">
        <v>2.239058746</v>
      </c>
      <c r="L28" s="11" t="b">
        <f t="shared" si="0"/>
        <v>1</v>
      </c>
      <c r="M28" s="11">
        <v>22.5</v>
      </c>
      <c r="N28" s="11">
        <v>10</v>
      </c>
      <c r="O28" s="11">
        <v>35</v>
      </c>
      <c r="R28" s="10" t="s">
        <v>24</v>
      </c>
    </row>
    <row r="29" spans="1:18" x14ac:dyDescent="0.25">
      <c r="A29" s="11">
        <v>27</v>
      </c>
      <c r="B29" s="11">
        <v>25.052</v>
      </c>
      <c r="C29" s="11">
        <v>4.4999999999999998E-2</v>
      </c>
      <c r="D29" s="11">
        <v>6.1520000000000001</v>
      </c>
      <c r="E29" s="11">
        <v>25</v>
      </c>
      <c r="F29" s="11">
        <v>0</v>
      </c>
      <c r="G29" s="11">
        <v>6</v>
      </c>
      <c r="H29" s="11" t="s">
        <v>29</v>
      </c>
      <c r="I29" s="11">
        <v>79</v>
      </c>
      <c r="J29" s="11">
        <v>2.2358018648802198</v>
      </c>
      <c r="K29" s="11">
        <v>2.239058746</v>
      </c>
      <c r="L29" s="11" t="b">
        <f t="shared" si="0"/>
        <v>1</v>
      </c>
      <c r="M29" s="11">
        <v>25.5</v>
      </c>
      <c r="N29" s="11">
        <v>10</v>
      </c>
      <c r="O29" s="11">
        <v>35</v>
      </c>
      <c r="R29" s="10" t="s">
        <v>24</v>
      </c>
    </row>
    <row r="30" spans="1:18" x14ac:dyDescent="0.25">
      <c r="A30" s="11">
        <v>28</v>
      </c>
      <c r="B30" s="11">
        <v>27.5</v>
      </c>
      <c r="C30" s="11">
        <v>0</v>
      </c>
      <c r="D30" s="11">
        <v>6</v>
      </c>
      <c r="E30" s="11">
        <v>27.5</v>
      </c>
      <c r="F30" s="11">
        <v>0</v>
      </c>
      <c r="G30" s="11">
        <v>6</v>
      </c>
      <c r="H30" s="11" t="s">
        <v>182</v>
      </c>
      <c r="I30" s="11">
        <v>78</v>
      </c>
      <c r="J30" s="11">
        <v>2.2390587464676601</v>
      </c>
      <c r="K30" s="11">
        <v>2.239058746</v>
      </c>
      <c r="L30" s="11" t="b">
        <f t="shared" si="0"/>
        <v>1</v>
      </c>
      <c r="M30" s="11">
        <v>27.5</v>
      </c>
      <c r="N30" s="11">
        <v>10</v>
      </c>
      <c r="O30" s="11">
        <v>35</v>
      </c>
      <c r="R30" s="10" t="s">
        <v>24</v>
      </c>
    </row>
    <row r="31" spans="1:18" x14ac:dyDescent="0.25">
      <c r="A31" s="11">
        <v>29</v>
      </c>
      <c r="B31" s="11">
        <v>30.03</v>
      </c>
      <c r="C31" s="11">
        <v>6.4000000000000001E-2</v>
      </c>
      <c r="D31" s="11">
        <v>6.1520000000000001</v>
      </c>
      <c r="E31" s="11">
        <v>30</v>
      </c>
      <c r="F31" s="11">
        <v>0</v>
      </c>
      <c r="G31" s="11">
        <v>6</v>
      </c>
      <c r="H31" s="11" t="s">
        <v>31</v>
      </c>
      <c r="I31" s="11">
        <v>36</v>
      </c>
      <c r="J31" s="11">
        <v>2.0321327958306301</v>
      </c>
      <c r="K31" s="11">
        <v>2.0330602199999999</v>
      </c>
      <c r="L31" s="11" t="b">
        <f t="shared" si="0"/>
        <v>1</v>
      </c>
      <c r="M31" s="11">
        <v>40.042999999999999</v>
      </c>
      <c r="N31" s="11">
        <v>3.4000000000000002E-2</v>
      </c>
      <c r="O31" s="11">
        <v>30.152000000000001</v>
      </c>
      <c r="R31" s="10" t="s">
        <v>24</v>
      </c>
    </row>
    <row r="32" spans="1:18" x14ac:dyDescent="0.25">
      <c r="A32" s="11">
        <v>30</v>
      </c>
      <c r="B32" s="11">
        <v>30.05</v>
      </c>
      <c r="C32" s="11">
        <v>2.528</v>
      </c>
      <c r="D32" s="11">
        <v>6.1520000000000001</v>
      </c>
      <c r="E32" s="11">
        <v>30</v>
      </c>
      <c r="F32" s="11">
        <v>2.5</v>
      </c>
      <c r="G32" s="11">
        <v>6</v>
      </c>
      <c r="H32" s="5" t="s">
        <v>32</v>
      </c>
      <c r="I32" s="11">
        <v>77</v>
      </c>
      <c r="J32" s="11">
        <v>2.4719065284996198</v>
      </c>
      <c r="K32" s="11">
        <v>2.4762474779999999</v>
      </c>
      <c r="L32" s="11" t="b">
        <f t="shared" si="0"/>
        <v>1</v>
      </c>
      <c r="M32" s="11">
        <v>30.4</v>
      </c>
      <c r="N32" s="11">
        <v>10</v>
      </c>
      <c r="O32" s="11">
        <v>35</v>
      </c>
      <c r="R32" s="10" t="s">
        <v>24</v>
      </c>
    </row>
    <row r="33" spans="1:18" x14ac:dyDescent="0.25">
      <c r="A33" s="11">
        <v>31</v>
      </c>
      <c r="B33" s="11">
        <v>30</v>
      </c>
      <c r="C33" s="11">
        <v>5</v>
      </c>
      <c r="D33" s="11">
        <v>6</v>
      </c>
      <c r="E33" s="11">
        <v>30</v>
      </c>
      <c r="F33" s="11">
        <v>5</v>
      </c>
      <c r="G33" s="11">
        <v>6</v>
      </c>
      <c r="H33" s="11" t="s">
        <v>183</v>
      </c>
      <c r="I33" s="11">
        <v>77</v>
      </c>
      <c r="J33" s="11">
        <v>2.8506318089562899</v>
      </c>
      <c r="K33" s="11">
        <v>2.8538161209999999</v>
      </c>
      <c r="L33" s="11" t="b">
        <f t="shared" si="0"/>
        <v>1</v>
      </c>
      <c r="M33" s="11">
        <v>30.4</v>
      </c>
      <c r="N33" s="11">
        <v>10</v>
      </c>
      <c r="O33" s="11">
        <v>35</v>
      </c>
      <c r="R33" s="10" t="s">
        <v>24</v>
      </c>
    </row>
    <row r="34" spans="1:18" x14ac:dyDescent="0.25">
      <c r="A34" s="11">
        <v>32</v>
      </c>
      <c r="B34" s="11">
        <v>30.06</v>
      </c>
      <c r="C34" s="11">
        <v>7.5389999999999997</v>
      </c>
      <c r="D34" s="11">
        <v>6.1520000000000001</v>
      </c>
      <c r="E34" s="11">
        <v>30</v>
      </c>
      <c r="F34" s="11">
        <v>7.5</v>
      </c>
      <c r="G34" s="11">
        <v>6</v>
      </c>
      <c r="H34" s="11" t="s">
        <v>34</v>
      </c>
      <c r="I34" s="11">
        <v>77</v>
      </c>
      <c r="J34" s="11">
        <v>3.6355949852537299</v>
      </c>
      <c r="K34" s="11">
        <v>3.6373616649999998</v>
      </c>
      <c r="L34" s="11" t="b">
        <f t="shared" si="0"/>
        <v>1</v>
      </c>
      <c r="M34" s="11">
        <v>30.4</v>
      </c>
      <c r="N34" s="11">
        <v>10</v>
      </c>
      <c r="O34" s="11">
        <v>35</v>
      </c>
      <c r="R34" s="10" t="s">
        <v>24</v>
      </c>
    </row>
    <row r="35" spans="1:18" x14ac:dyDescent="0.25">
      <c r="A35" s="11">
        <v>33</v>
      </c>
      <c r="B35" s="11">
        <v>40.036999999999999</v>
      </c>
      <c r="C35" s="11">
        <v>7.5579999999999998</v>
      </c>
      <c r="D35" s="11">
        <v>30.152000000000001</v>
      </c>
      <c r="E35" s="11">
        <v>40</v>
      </c>
      <c r="F35" s="11">
        <v>7.5</v>
      </c>
      <c r="G35" s="11">
        <v>30</v>
      </c>
      <c r="H35" s="11" t="s">
        <v>35</v>
      </c>
      <c r="I35" s="11">
        <v>45</v>
      </c>
      <c r="J35" s="11">
        <v>1.46991422413698</v>
      </c>
      <c r="K35" s="11">
        <v>1.042108434</v>
      </c>
      <c r="L35" s="11" t="b">
        <f t="shared" si="0"/>
        <v>0</v>
      </c>
      <c r="M35" s="11">
        <v>40.299999999999997</v>
      </c>
      <c r="N35" s="11">
        <v>10</v>
      </c>
      <c r="O35" s="11">
        <v>35</v>
      </c>
      <c r="P35" s="2">
        <f>0.9*((O35-D35)^0.51)*((SQRT((M35-B35)^2+(N35-C35)^2)^(-0.35)))</f>
        <v>1.46991422413698</v>
      </c>
      <c r="Q35" s="10" t="b">
        <v>1</v>
      </c>
      <c r="R35" s="10" t="s">
        <v>18</v>
      </c>
    </row>
    <row r="36" spans="1:18" x14ac:dyDescent="0.25">
      <c r="A36" s="11">
        <v>34</v>
      </c>
      <c r="B36" s="11">
        <v>45.2</v>
      </c>
      <c r="C36" s="11">
        <v>3</v>
      </c>
      <c r="D36" s="11">
        <v>30</v>
      </c>
      <c r="E36" s="11">
        <v>45</v>
      </c>
      <c r="F36" s="11">
        <v>3</v>
      </c>
      <c r="G36" s="11">
        <v>30</v>
      </c>
      <c r="H36" s="11" t="s">
        <v>184</v>
      </c>
      <c r="I36" s="11">
        <v>46</v>
      </c>
      <c r="J36" s="11">
        <v>0</v>
      </c>
      <c r="K36" s="11">
        <v>1</v>
      </c>
      <c r="L36" s="11" t="b">
        <f t="shared" si="0"/>
        <v>0</v>
      </c>
      <c r="Q36" s="10" t="b">
        <v>0</v>
      </c>
      <c r="R36" s="10" t="s">
        <v>18</v>
      </c>
    </row>
    <row r="37" spans="1:18" x14ac:dyDescent="0.25">
      <c r="A37" s="11">
        <v>35</v>
      </c>
      <c r="B37" s="11">
        <v>40.042999999999999</v>
      </c>
      <c r="C37" s="11">
        <v>2.5339999999999998</v>
      </c>
      <c r="D37" s="11">
        <v>30.152000000000001</v>
      </c>
      <c r="E37" s="11">
        <v>40</v>
      </c>
      <c r="F37" s="11">
        <v>2.5</v>
      </c>
      <c r="G37" s="11">
        <v>30</v>
      </c>
      <c r="H37" s="11" t="s">
        <v>37</v>
      </c>
      <c r="I37" s="11">
        <v>45</v>
      </c>
      <c r="J37" s="11">
        <v>1</v>
      </c>
      <c r="K37" s="11">
        <v>1</v>
      </c>
      <c r="L37" s="11" t="b">
        <f t="shared" si="0"/>
        <v>1</v>
      </c>
      <c r="M37" s="11">
        <v>42.56</v>
      </c>
      <c r="N37" s="11">
        <v>7.577</v>
      </c>
      <c r="O37" s="11">
        <v>32.652000000000001</v>
      </c>
      <c r="R37" s="10" t="s">
        <v>18</v>
      </c>
    </row>
    <row r="38" spans="1:18" x14ac:dyDescent="0.25">
      <c r="A38" s="11">
        <v>36</v>
      </c>
      <c r="B38" s="11">
        <v>40.042999999999999</v>
      </c>
      <c r="C38" s="11">
        <v>3.4000000000000002E-2</v>
      </c>
      <c r="D38" s="11">
        <v>30.152000000000001</v>
      </c>
      <c r="E38" s="11">
        <v>40</v>
      </c>
      <c r="F38" s="11">
        <v>0</v>
      </c>
      <c r="G38" s="11">
        <v>30</v>
      </c>
      <c r="H38" s="11" t="s">
        <v>38</v>
      </c>
      <c r="I38" s="11">
        <v>45</v>
      </c>
      <c r="J38" s="11">
        <v>1</v>
      </c>
      <c r="K38" s="11">
        <v>1</v>
      </c>
      <c r="L38" s="11" t="b">
        <f t="shared" si="0"/>
        <v>1</v>
      </c>
      <c r="M38" s="11">
        <v>42.56</v>
      </c>
      <c r="N38" s="11">
        <v>7.577</v>
      </c>
      <c r="O38" s="11">
        <v>32.652000000000001</v>
      </c>
      <c r="R38" s="10" t="s">
        <v>18</v>
      </c>
    </row>
    <row r="39" spans="1:18" x14ac:dyDescent="0.25">
      <c r="A39" s="11">
        <v>37</v>
      </c>
      <c r="B39" s="11">
        <v>42.554000000000002</v>
      </c>
      <c r="C39" s="11">
        <v>6.2E-2</v>
      </c>
      <c r="D39" s="11">
        <v>30.152000000000001</v>
      </c>
      <c r="E39" s="11">
        <v>42.5</v>
      </c>
      <c r="F39" s="11">
        <v>0</v>
      </c>
      <c r="G39" s="11">
        <v>30</v>
      </c>
      <c r="H39" s="11" t="s">
        <v>39</v>
      </c>
      <c r="I39" s="11">
        <v>45</v>
      </c>
      <c r="J39" s="11">
        <v>1</v>
      </c>
      <c r="K39" s="11">
        <v>1</v>
      </c>
      <c r="L39" s="11" t="b">
        <f t="shared" si="0"/>
        <v>1</v>
      </c>
      <c r="M39" s="11">
        <v>43.2</v>
      </c>
      <c r="N39" s="11">
        <v>7.5</v>
      </c>
      <c r="O39" s="11">
        <v>32.5</v>
      </c>
      <c r="R39" s="10" t="s">
        <v>18</v>
      </c>
    </row>
    <row r="40" spans="1:18" x14ac:dyDescent="0.25">
      <c r="A40" s="11">
        <v>38</v>
      </c>
      <c r="B40" s="11">
        <v>45.2</v>
      </c>
      <c r="C40" s="11">
        <v>0</v>
      </c>
      <c r="D40" s="11">
        <v>30</v>
      </c>
      <c r="E40" s="11">
        <v>45</v>
      </c>
      <c r="F40" s="11">
        <v>0</v>
      </c>
      <c r="G40" s="11">
        <v>30</v>
      </c>
      <c r="H40" s="11" t="s">
        <v>185</v>
      </c>
      <c r="I40" s="11">
        <v>46</v>
      </c>
      <c r="J40" s="11">
        <v>1</v>
      </c>
      <c r="K40" s="11">
        <v>1</v>
      </c>
      <c r="L40" s="11" t="b">
        <f t="shared" si="0"/>
        <v>1</v>
      </c>
      <c r="M40" s="11">
        <v>45.2</v>
      </c>
      <c r="N40" s="11">
        <v>7.5</v>
      </c>
      <c r="O40" s="11">
        <v>32.5</v>
      </c>
      <c r="R40" s="10" t="s">
        <v>18</v>
      </c>
    </row>
    <row r="41" spans="1:18" x14ac:dyDescent="0.25">
      <c r="A41" s="11">
        <v>39</v>
      </c>
      <c r="B41" s="11">
        <v>47.545000000000002</v>
      </c>
      <c r="C41" s="11">
        <v>5.0999999999999997E-2</v>
      </c>
      <c r="D41" s="11">
        <v>30.152000000000001</v>
      </c>
      <c r="E41" s="11">
        <v>47.5</v>
      </c>
      <c r="F41" s="11">
        <v>0</v>
      </c>
      <c r="G41" s="11">
        <v>30</v>
      </c>
      <c r="H41" s="11" t="s">
        <v>41</v>
      </c>
      <c r="I41" s="11">
        <v>47</v>
      </c>
      <c r="J41" s="11">
        <v>1</v>
      </c>
      <c r="K41" s="11">
        <v>1</v>
      </c>
      <c r="L41" s="11" t="b">
        <f t="shared" si="0"/>
        <v>1</v>
      </c>
      <c r="M41" s="11">
        <v>47.2</v>
      </c>
      <c r="N41" s="11">
        <v>7.5</v>
      </c>
      <c r="O41" s="11">
        <v>32.5</v>
      </c>
      <c r="R41" s="10" t="s">
        <v>18</v>
      </c>
    </row>
    <row r="42" spans="1:18" x14ac:dyDescent="0.25">
      <c r="A42" s="11">
        <v>40</v>
      </c>
      <c r="B42" s="11">
        <v>50.027999999999999</v>
      </c>
      <c r="C42" s="11">
        <v>4.7E-2</v>
      </c>
      <c r="D42" s="11">
        <v>30.152000000000001</v>
      </c>
      <c r="E42" s="11">
        <v>50</v>
      </c>
      <c r="F42" s="11">
        <v>0</v>
      </c>
      <c r="G42" s="11">
        <v>30</v>
      </c>
      <c r="H42" s="11" t="s">
        <v>42</v>
      </c>
      <c r="I42" s="11">
        <v>47</v>
      </c>
      <c r="J42" s="11">
        <v>1</v>
      </c>
      <c r="K42" s="11">
        <v>1</v>
      </c>
      <c r="L42" s="11" t="b">
        <f t="shared" si="0"/>
        <v>1</v>
      </c>
      <c r="M42" s="11">
        <v>47.56</v>
      </c>
      <c r="N42" s="11">
        <v>7.577</v>
      </c>
      <c r="O42" s="11">
        <v>32.652000000000001</v>
      </c>
      <c r="R42" s="10" t="s">
        <v>18</v>
      </c>
    </row>
    <row r="43" spans="1:18" x14ac:dyDescent="0.25">
      <c r="A43" s="11">
        <v>41</v>
      </c>
      <c r="B43" s="11">
        <v>50.048999999999999</v>
      </c>
      <c r="C43" s="11">
        <v>2.5640000000000001</v>
      </c>
      <c r="D43" s="11">
        <v>30.152000000000001</v>
      </c>
      <c r="E43" s="11">
        <v>50</v>
      </c>
      <c r="F43" s="11">
        <v>2.5</v>
      </c>
      <c r="G43" s="11">
        <v>30</v>
      </c>
      <c r="H43" s="11" t="s">
        <v>43</v>
      </c>
      <c r="I43" s="11">
        <v>47</v>
      </c>
      <c r="J43" s="11">
        <v>1</v>
      </c>
      <c r="K43" s="11">
        <v>1</v>
      </c>
      <c r="L43" s="11" t="b">
        <f t="shared" si="0"/>
        <v>1</v>
      </c>
      <c r="M43" s="11">
        <v>47.56</v>
      </c>
      <c r="N43" s="11">
        <v>7.577</v>
      </c>
      <c r="O43" s="11">
        <v>32.652000000000001</v>
      </c>
      <c r="R43" s="10" t="s">
        <v>18</v>
      </c>
    </row>
    <row r="44" spans="1:18" x14ac:dyDescent="0.25">
      <c r="A44" s="11">
        <v>42</v>
      </c>
      <c r="B44" s="11">
        <v>50</v>
      </c>
      <c r="C44" s="11">
        <v>5</v>
      </c>
      <c r="D44" s="11">
        <v>30</v>
      </c>
      <c r="E44" s="11">
        <v>50</v>
      </c>
      <c r="F44" s="11">
        <v>5</v>
      </c>
      <c r="G44" s="11">
        <v>30</v>
      </c>
      <c r="H44" s="11" t="s">
        <v>186</v>
      </c>
      <c r="I44" s="11">
        <v>47</v>
      </c>
      <c r="J44" s="11">
        <v>1</v>
      </c>
      <c r="K44" s="11">
        <v>1</v>
      </c>
      <c r="L44" s="11" t="b">
        <f t="shared" si="0"/>
        <v>1</v>
      </c>
      <c r="M44" s="11">
        <v>47.56</v>
      </c>
      <c r="N44" s="11">
        <v>7.577</v>
      </c>
      <c r="O44" s="11">
        <v>32.652000000000001</v>
      </c>
      <c r="P44" s="2">
        <f>0.9*((O44-D44)^0.51)*((SQRT((M44-B44)^2+(N44-C44)^2)^(-0.35)))</f>
        <v>0.95002091522591725</v>
      </c>
      <c r="Q44" s="10" t="b">
        <v>1</v>
      </c>
      <c r="R44" s="10" t="s">
        <v>18</v>
      </c>
    </row>
    <row r="45" spans="1:18" x14ac:dyDescent="0.25">
      <c r="A45" s="11">
        <v>43</v>
      </c>
      <c r="B45" s="11">
        <v>50.070999999999998</v>
      </c>
      <c r="C45" s="11">
        <v>7.59</v>
      </c>
      <c r="D45" s="11">
        <v>30.152000000000001</v>
      </c>
      <c r="E45" s="11">
        <v>50</v>
      </c>
      <c r="F45" s="11">
        <v>7.5</v>
      </c>
      <c r="G45" s="11">
        <v>30</v>
      </c>
      <c r="H45" s="11" t="s">
        <v>45</v>
      </c>
      <c r="I45" s="11">
        <v>47</v>
      </c>
      <c r="J45" s="11">
        <v>1.47947469423397</v>
      </c>
      <c r="K45" s="11">
        <v>1.042108434</v>
      </c>
      <c r="L45" s="11" t="b">
        <f t="shared" si="0"/>
        <v>0</v>
      </c>
      <c r="M45" s="11">
        <v>50</v>
      </c>
      <c r="N45" s="11">
        <v>10</v>
      </c>
      <c r="O45" s="11">
        <v>35</v>
      </c>
      <c r="P45" s="2">
        <f>0.9*((O45-D45)^0.51)*((SQRT((M45-B45)^2+(N45-C45)^2)^(-0.35)))</f>
        <v>1.479474694233976</v>
      </c>
      <c r="Q45" s="10" t="b">
        <v>1</v>
      </c>
      <c r="R45" s="10" t="s">
        <v>18</v>
      </c>
    </row>
    <row r="46" spans="1:18" x14ac:dyDescent="0.25">
      <c r="A46" s="11">
        <v>44</v>
      </c>
      <c r="B46" s="11">
        <v>42.5</v>
      </c>
      <c r="C46" s="11">
        <v>9</v>
      </c>
      <c r="D46" s="11">
        <v>32.5</v>
      </c>
      <c r="E46" s="11">
        <v>42.5</v>
      </c>
      <c r="F46" s="11">
        <v>9</v>
      </c>
      <c r="G46" s="11">
        <v>32.5</v>
      </c>
      <c r="H46" s="11" t="s">
        <v>187</v>
      </c>
      <c r="I46" s="11">
        <v>72</v>
      </c>
      <c r="J46" s="11">
        <v>1.4146280873543</v>
      </c>
      <c r="K46" s="11">
        <v>1.4361239130000001</v>
      </c>
      <c r="L46" s="11" t="b">
        <f t="shared" si="0"/>
        <v>1</v>
      </c>
      <c r="M46" s="11">
        <v>42.2</v>
      </c>
      <c r="N46" s="11">
        <v>10</v>
      </c>
      <c r="O46" s="11">
        <v>35</v>
      </c>
      <c r="R46" s="10" t="s">
        <v>47</v>
      </c>
    </row>
    <row r="47" spans="1:18" x14ac:dyDescent="0.25">
      <c r="A47" s="11">
        <v>45</v>
      </c>
      <c r="B47" s="11">
        <v>42.56</v>
      </c>
      <c r="C47" s="11">
        <v>7.577</v>
      </c>
      <c r="D47" s="11">
        <v>32.652000000000001</v>
      </c>
      <c r="E47" s="11">
        <v>42.5</v>
      </c>
      <c r="F47" s="11">
        <v>7.5</v>
      </c>
      <c r="G47" s="11">
        <v>32.5</v>
      </c>
      <c r="H47" s="11" t="s">
        <v>48</v>
      </c>
      <c r="I47" s="11">
        <v>72</v>
      </c>
      <c r="J47" s="11">
        <v>1.01651868817567</v>
      </c>
      <c r="K47" s="11">
        <v>1.042108434</v>
      </c>
      <c r="L47" s="11" t="b">
        <f t="shared" si="0"/>
        <v>0</v>
      </c>
      <c r="M47" s="11">
        <v>42.2</v>
      </c>
      <c r="N47" s="11">
        <v>10</v>
      </c>
      <c r="O47" s="11">
        <v>35</v>
      </c>
      <c r="P47" s="2">
        <f>0.9*((O47-D47)^0.51)*((SQRT((M47-B47)^2+(N47-C47)^2)^(-0.35)))</f>
        <v>1.0165186881756738</v>
      </c>
      <c r="Q47" s="10" t="b">
        <v>1</v>
      </c>
      <c r="R47" s="10" t="s">
        <v>47</v>
      </c>
    </row>
    <row r="48" spans="1:18" x14ac:dyDescent="0.25">
      <c r="A48" s="11">
        <v>46</v>
      </c>
      <c r="B48" s="11">
        <v>45.2</v>
      </c>
      <c r="C48" s="11">
        <v>7.5</v>
      </c>
      <c r="D48" s="11">
        <v>32.5</v>
      </c>
      <c r="E48" s="11">
        <v>45</v>
      </c>
      <c r="F48" s="11">
        <v>7.5</v>
      </c>
      <c r="G48" s="11">
        <v>32.5</v>
      </c>
      <c r="H48" s="11" t="s">
        <v>188</v>
      </c>
      <c r="I48" s="11">
        <v>71</v>
      </c>
      <c r="J48" s="11">
        <v>1.0421084341931499</v>
      </c>
      <c r="K48" s="11">
        <v>1.042108434</v>
      </c>
      <c r="L48" s="11" t="b">
        <f t="shared" si="0"/>
        <v>1</v>
      </c>
      <c r="M48" s="11">
        <v>45.2</v>
      </c>
      <c r="N48" s="11">
        <v>10</v>
      </c>
      <c r="O48" s="11">
        <v>35</v>
      </c>
      <c r="R48" s="10" t="s">
        <v>47</v>
      </c>
    </row>
    <row r="49" spans="1:18" x14ac:dyDescent="0.25">
      <c r="A49" s="11">
        <v>47</v>
      </c>
      <c r="B49" s="11">
        <v>47.56</v>
      </c>
      <c r="C49" s="11">
        <v>7.577</v>
      </c>
      <c r="D49" s="11">
        <v>32.652000000000001</v>
      </c>
      <c r="E49" s="11">
        <v>47.5</v>
      </c>
      <c r="F49" s="11">
        <v>7.5</v>
      </c>
      <c r="G49" s="11">
        <v>32.5</v>
      </c>
      <c r="H49" s="11" t="s">
        <v>50</v>
      </c>
      <c r="I49" s="11">
        <v>70</v>
      </c>
      <c r="J49" s="11">
        <v>1.0493293900663401</v>
      </c>
      <c r="K49" s="11">
        <v>1.042108434</v>
      </c>
      <c r="L49" s="11" t="b">
        <f t="shared" si="0"/>
        <v>1</v>
      </c>
      <c r="M49" s="11">
        <v>47.531999999999996</v>
      </c>
      <c r="N49" s="11">
        <v>10.028</v>
      </c>
      <c r="O49" s="11">
        <v>35.152000000000001</v>
      </c>
      <c r="R49" s="10" t="s">
        <v>47</v>
      </c>
    </row>
    <row r="50" spans="1:18" x14ac:dyDescent="0.25">
      <c r="A50" s="11">
        <v>48</v>
      </c>
      <c r="B50" s="11">
        <v>47.5</v>
      </c>
      <c r="C50" s="11">
        <v>9</v>
      </c>
      <c r="D50" s="11">
        <v>32.5</v>
      </c>
      <c r="E50" s="11">
        <v>47.5</v>
      </c>
      <c r="F50" s="11">
        <v>9</v>
      </c>
      <c r="G50" s="11">
        <v>32.5</v>
      </c>
      <c r="H50" s="11" t="s">
        <v>189</v>
      </c>
      <c r="I50" s="11">
        <v>70</v>
      </c>
      <c r="J50" s="11">
        <v>1.4655269399817601</v>
      </c>
      <c r="K50" s="11">
        <v>1.4361239130000001</v>
      </c>
      <c r="L50" s="11" t="b">
        <f t="shared" si="0"/>
        <v>0</v>
      </c>
      <c r="M50" s="11">
        <v>47.531999999999996</v>
      </c>
      <c r="N50" s="11">
        <v>10.028</v>
      </c>
      <c r="O50" s="11">
        <v>35.152000000000001</v>
      </c>
      <c r="P50" s="2">
        <f>0.9*((O50-D50)^0.51)*((SQRT((M50-B50)^2+(N50-C50)^2)^(-0.35)))</f>
        <v>1.465526939981767</v>
      </c>
      <c r="Q50" s="10" t="b">
        <v>1</v>
      </c>
      <c r="R50" s="10" t="s">
        <v>47</v>
      </c>
    </row>
    <row r="51" spans="1:18" x14ac:dyDescent="0.25">
      <c r="A51" s="11">
        <v>49</v>
      </c>
      <c r="B51" s="11">
        <v>10.038</v>
      </c>
      <c r="C51" s="11">
        <v>20.050999999999998</v>
      </c>
      <c r="D51" s="11">
        <v>35.152000000000001</v>
      </c>
      <c r="E51" s="11">
        <v>10</v>
      </c>
      <c r="F51" s="11">
        <v>20</v>
      </c>
      <c r="G51" s="11">
        <v>35</v>
      </c>
      <c r="H51" s="11" t="s">
        <v>52</v>
      </c>
      <c r="I51" s="11">
        <v>89</v>
      </c>
      <c r="J51" s="11">
        <v>1</v>
      </c>
      <c r="K51" s="11">
        <v>1</v>
      </c>
      <c r="L51" s="11" t="b">
        <f t="shared" si="0"/>
        <v>1</v>
      </c>
      <c r="M51" s="11">
        <v>12.54</v>
      </c>
      <c r="N51" s="11">
        <v>17.545999999999999</v>
      </c>
      <c r="O51" s="11">
        <v>37.652000000000001</v>
      </c>
      <c r="R51" s="10" t="s">
        <v>53</v>
      </c>
    </row>
    <row r="52" spans="1:18" x14ac:dyDescent="0.25">
      <c r="A52" s="11">
        <v>50</v>
      </c>
      <c r="B52" s="11">
        <v>12.7</v>
      </c>
      <c r="C52" s="11">
        <v>20</v>
      </c>
      <c r="D52" s="11">
        <v>35</v>
      </c>
      <c r="E52" s="11">
        <v>12.5</v>
      </c>
      <c r="F52" s="11">
        <v>20</v>
      </c>
      <c r="G52" s="11">
        <v>35</v>
      </c>
      <c r="H52" s="11" t="s">
        <v>190</v>
      </c>
      <c r="I52" s="11">
        <v>89</v>
      </c>
      <c r="J52" s="11">
        <v>1.0801560724349999</v>
      </c>
      <c r="K52" s="11">
        <v>1.042108434</v>
      </c>
      <c r="L52" s="11" t="b">
        <f t="shared" si="0"/>
        <v>0</v>
      </c>
      <c r="M52" s="11">
        <v>12.54</v>
      </c>
      <c r="N52" s="11">
        <v>17.545999999999999</v>
      </c>
      <c r="O52" s="11">
        <v>37.652000000000001</v>
      </c>
      <c r="P52" s="2">
        <f>0.9*((O52-D52)^0.51)*((SQRT((M52-B52)^2+(N52-C52)^2)^(-0.35)))</f>
        <v>1.080156072435007</v>
      </c>
      <c r="Q52" s="10" t="b">
        <v>1</v>
      </c>
      <c r="R52" s="10" t="s">
        <v>53</v>
      </c>
    </row>
    <row r="53" spans="1:18" x14ac:dyDescent="0.25">
      <c r="A53" s="11">
        <v>51</v>
      </c>
      <c r="B53" s="11">
        <v>15.038</v>
      </c>
      <c r="C53" s="11">
        <v>20.050999999999998</v>
      </c>
      <c r="D53" s="11">
        <v>35.152000000000001</v>
      </c>
      <c r="E53" s="11">
        <v>15</v>
      </c>
      <c r="F53" s="11">
        <v>20</v>
      </c>
      <c r="G53" s="11">
        <v>35</v>
      </c>
      <c r="H53" s="11" t="s">
        <v>55</v>
      </c>
      <c r="I53" s="11">
        <v>90</v>
      </c>
      <c r="J53" s="11">
        <v>1.0444385554931499</v>
      </c>
      <c r="K53" s="11">
        <v>1.042108434</v>
      </c>
      <c r="L53" s="11" t="b">
        <f t="shared" si="0"/>
        <v>1</v>
      </c>
      <c r="M53" s="11">
        <v>15.06</v>
      </c>
      <c r="N53" s="11">
        <v>17.567</v>
      </c>
      <c r="O53" s="11">
        <v>37.652000000000001</v>
      </c>
      <c r="R53" s="10" t="s">
        <v>53</v>
      </c>
    </row>
    <row r="54" spans="1:18" x14ac:dyDescent="0.25">
      <c r="A54" s="11">
        <v>52</v>
      </c>
      <c r="B54" s="11">
        <v>17.600000000000001</v>
      </c>
      <c r="C54" s="11">
        <v>20</v>
      </c>
      <c r="D54" s="11">
        <v>35</v>
      </c>
      <c r="E54" s="11">
        <v>17.5</v>
      </c>
      <c r="F54" s="11">
        <v>20</v>
      </c>
      <c r="G54" s="11">
        <v>35</v>
      </c>
      <c r="H54" s="11" t="s">
        <v>191</v>
      </c>
      <c r="I54" s="11">
        <v>90</v>
      </c>
      <c r="J54" s="11">
        <v>1.0794581736056399</v>
      </c>
      <c r="K54" s="11">
        <v>1.042108434</v>
      </c>
      <c r="L54" s="11" t="b">
        <f t="shared" si="0"/>
        <v>0</v>
      </c>
      <c r="M54" s="11">
        <v>17.507000000000001</v>
      </c>
      <c r="N54" s="11">
        <v>17.538</v>
      </c>
      <c r="O54" s="11">
        <v>37.652000000000001</v>
      </c>
      <c r="P54" s="2">
        <f>0.9*((O54-D54)^0.51)*((SQRT((M54-B54)^2+(N54-C54)^2)^(-0.35)))</f>
        <v>1.0794581736056414</v>
      </c>
      <c r="Q54" s="10" t="b">
        <v>1</v>
      </c>
      <c r="R54" s="10" t="s">
        <v>53</v>
      </c>
    </row>
    <row r="55" spans="1:18" x14ac:dyDescent="0.25">
      <c r="A55" s="11">
        <v>53</v>
      </c>
      <c r="B55" s="11">
        <v>20.038</v>
      </c>
      <c r="C55" s="11">
        <v>20.050999999999998</v>
      </c>
      <c r="D55" s="11">
        <v>35.152000000000001</v>
      </c>
      <c r="E55" s="11">
        <v>20</v>
      </c>
      <c r="F55" s="11">
        <v>20</v>
      </c>
      <c r="G55" s="11">
        <v>35</v>
      </c>
      <c r="H55" s="11" t="s">
        <v>57</v>
      </c>
      <c r="I55" s="11">
        <v>91</v>
      </c>
      <c r="J55" s="11">
        <v>1.0493239803768399</v>
      </c>
      <c r="K55" s="11">
        <v>1.042108434</v>
      </c>
      <c r="L55" s="11" t="b">
        <f t="shared" si="0"/>
        <v>1</v>
      </c>
      <c r="M55" s="11">
        <v>20.068999999999999</v>
      </c>
      <c r="N55" s="11">
        <v>17.600000000000001</v>
      </c>
      <c r="O55" s="11">
        <v>37.652000000000001</v>
      </c>
      <c r="R55" s="10" t="s">
        <v>53</v>
      </c>
    </row>
    <row r="56" spans="1:18" x14ac:dyDescent="0.25">
      <c r="A56" s="11">
        <v>54</v>
      </c>
      <c r="B56" s="11">
        <v>22.5</v>
      </c>
      <c r="C56" s="11">
        <v>20</v>
      </c>
      <c r="D56" s="11">
        <v>35</v>
      </c>
      <c r="E56" s="11">
        <v>22.5</v>
      </c>
      <c r="F56" s="11">
        <v>20</v>
      </c>
      <c r="G56" s="11">
        <v>35</v>
      </c>
      <c r="H56" s="11" t="s">
        <v>192</v>
      </c>
      <c r="I56" s="11">
        <v>92</v>
      </c>
      <c r="J56" s="11">
        <v>1.0818482587506999</v>
      </c>
      <c r="K56" s="11">
        <v>1.042108434</v>
      </c>
      <c r="L56" s="11" t="b">
        <f t="shared" si="0"/>
        <v>0</v>
      </c>
      <c r="M56" s="11">
        <v>22.533999999999999</v>
      </c>
      <c r="N56" s="11">
        <v>17.552</v>
      </c>
      <c r="O56" s="11">
        <v>37.652000000000001</v>
      </c>
      <c r="P56" s="2">
        <f>0.9*((O56-D56)^0.51)*((SQRT((M56-B56)^2+(N56-C56)^2)^(-0.35)))</f>
        <v>1.081848258750707</v>
      </c>
      <c r="Q56" s="10" t="b">
        <v>1</v>
      </c>
      <c r="R56" s="10" t="s">
        <v>53</v>
      </c>
    </row>
    <row r="57" spans="1:18" x14ac:dyDescent="0.25">
      <c r="A57" s="11">
        <v>55</v>
      </c>
      <c r="B57" s="11">
        <v>25.038</v>
      </c>
      <c r="C57" s="11">
        <v>20.050999999999998</v>
      </c>
      <c r="D57" s="11">
        <v>35.152000000000001</v>
      </c>
      <c r="E57" s="11">
        <v>25</v>
      </c>
      <c r="F57" s="11">
        <v>20</v>
      </c>
      <c r="G57" s="11">
        <v>35</v>
      </c>
      <c r="H57" s="11" t="s">
        <v>59</v>
      </c>
      <c r="I57" s="11">
        <v>93</v>
      </c>
      <c r="J57" s="11">
        <v>1</v>
      </c>
      <c r="K57" s="11">
        <v>1</v>
      </c>
      <c r="L57" s="11" t="b">
        <f t="shared" si="0"/>
        <v>1</v>
      </c>
      <c r="M57" s="11">
        <v>22.533999999999999</v>
      </c>
      <c r="N57" s="11">
        <v>17.552</v>
      </c>
      <c r="O57" s="11">
        <v>37.652000000000001</v>
      </c>
      <c r="R57" s="10" t="s">
        <v>53</v>
      </c>
    </row>
    <row r="58" spans="1:18" x14ac:dyDescent="0.25">
      <c r="A58" s="11">
        <v>56</v>
      </c>
      <c r="B58" s="11">
        <v>27.5</v>
      </c>
      <c r="C58" s="11">
        <v>20</v>
      </c>
      <c r="D58" s="11">
        <v>35</v>
      </c>
      <c r="E58" s="11">
        <v>27.5</v>
      </c>
      <c r="F58" s="11">
        <v>20</v>
      </c>
      <c r="G58" s="11">
        <v>35</v>
      </c>
      <c r="H58" s="11" t="s">
        <v>193</v>
      </c>
      <c r="I58" s="11">
        <v>93</v>
      </c>
      <c r="J58" s="11">
        <v>1</v>
      </c>
      <c r="K58" s="11">
        <v>1</v>
      </c>
      <c r="L58" s="11" t="b">
        <f t="shared" si="0"/>
        <v>1</v>
      </c>
      <c r="M58" s="11">
        <v>22.533999999999999</v>
      </c>
      <c r="N58" s="11">
        <v>17.552</v>
      </c>
      <c r="O58" s="11">
        <v>37.652000000000001</v>
      </c>
      <c r="R58" s="10" t="s">
        <v>53</v>
      </c>
    </row>
    <row r="59" spans="1:18" x14ac:dyDescent="0.25">
      <c r="A59" s="11">
        <v>57</v>
      </c>
      <c r="B59" s="11">
        <v>30.103000000000002</v>
      </c>
      <c r="C59" s="11">
        <v>20.108000000000001</v>
      </c>
      <c r="D59" s="11">
        <v>35.152000000000001</v>
      </c>
      <c r="E59" s="11">
        <v>30</v>
      </c>
      <c r="F59" s="11">
        <v>20</v>
      </c>
      <c r="G59" s="11">
        <v>35</v>
      </c>
      <c r="H59" s="11" t="s">
        <v>61</v>
      </c>
      <c r="I59" s="11">
        <v>93</v>
      </c>
      <c r="J59" s="11">
        <v>1</v>
      </c>
      <c r="K59" s="11">
        <v>1</v>
      </c>
      <c r="L59" s="11" t="b">
        <f t="shared" si="0"/>
        <v>1</v>
      </c>
      <c r="M59" s="11">
        <v>32.540999999999997</v>
      </c>
      <c r="N59" s="11">
        <v>17.524000000000001</v>
      </c>
      <c r="O59" s="11">
        <v>37.652000000000001</v>
      </c>
      <c r="R59" s="10" t="s">
        <v>53</v>
      </c>
    </row>
    <row r="60" spans="1:18" x14ac:dyDescent="0.25">
      <c r="A60" s="11">
        <v>58</v>
      </c>
      <c r="B60" s="11">
        <v>32.4</v>
      </c>
      <c r="C60" s="11">
        <v>20</v>
      </c>
      <c r="D60" s="11">
        <v>35</v>
      </c>
      <c r="E60" s="11">
        <v>32.5</v>
      </c>
      <c r="F60" s="11">
        <v>20</v>
      </c>
      <c r="G60" s="11">
        <v>35</v>
      </c>
      <c r="H60" s="11" t="s">
        <v>194</v>
      </c>
      <c r="I60" s="11">
        <v>101</v>
      </c>
      <c r="J60" s="11">
        <v>1.0769764625867999</v>
      </c>
      <c r="K60" s="11">
        <v>1.042108434</v>
      </c>
      <c r="L60" s="11" t="b">
        <f t="shared" si="0"/>
        <v>0</v>
      </c>
      <c r="M60" s="11">
        <v>32.540999999999997</v>
      </c>
      <c r="N60" s="11">
        <v>17.524000000000001</v>
      </c>
      <c r="O60" s="11">
        <v>37.652000000000001</v>
      </c>
      <c r="P60" s="2">
        <f>0.9*((O60-D60)^0.51)*((SQRT((M60-B60)^2+(N60-C60)^2)^(-0.35)))</f>
        <v>1.0769764625868095</v>
      </c>
      <c r="Q60" s="10" t="b">
        <v>1</v>
      </c>
      <c r="R60" s="10" t="s">
        <v>53</v>
      </c>
    </row>
    <row r="61" spans="1:18" x14ac:dyDescent="0.25">
      <c r="A61" s="11">
        <v>59</v>
      </c>
      <c r="B61" s="11">
        <v>35.067</v>
      </c>
      <c r="C61" s="11">
        <v>20.048999999999999</v>
      </c>
      <c r="D61" s="11">
        <v>35.152000000000001</v>
      </c>
      <c r="E61" s="11">
        <v>35</v>
      </c>
      <c r="F61" s="11">
        <v>20</v>
      </c>
      <c r="G61" s="11">
        <v>35</v>
      </c>
      <c r="H61" s="11" t="s">
        <v>63</v>
      </c>
      <c r="I61" s="11">
        <v>101</v>
      </c>
      <c r="J61" s="11">
        <v>1.04239684495069</v>
      </c>
      <c r="K61" s="11">
        <v>1.042108434</v>
      </c>
      <c r="L61" s="11" t="b">
        <f t="shared" si="0"/>
        <v>1</v>
      </c>
      <c r="M61" s="11">
        <v>35.055999999999997</v>
      </c>
      <c r="N61" s="11">
        <v>17.550999999999998</v>
      </c>
      <c r="O61" s="11">
        <v>37.652000000000001</v>
      </c>
      <c r="R61" s="10" t="s">
        <v>53</v>
      </c>
    </row>
    <row r="62" spans="1:18" x14ac:dyDescent="0.25">
      <c r="A62" s="11">
        <v>60</v>
      </c>
      <c r="B62" s="11">
        <v>37.299999999999997</v>
      </c>
      <c r="C62" s="11">
        <v>20</v>
      </c>
      <c r="D62" s="11">
        <v>35</v>
      </c>
      <c r="E62" s="11">
        <v>37.5</v>
      </c>
      <c r="F62" s="11">
        <v>20</v>
      </c>
      <c r="G62" s="11">
        <v>35</v>
      </c>
      <c r="H62" s="11" t="s">
        <v>195</v>
      </c>
      <c r="I62" s="11">
        <v>102</v>
      </c>
      <c r="J62" s="11">
        <v>1.0754343280304599</v>
      </c>
      <c r="K62" s="11">
        <v>1.042108434</v>
      </c>
      <c r="L62" s="11" t="b">
        <f t="shared" si="0"/>
        <v>0</v>
      </c>
      <c r="M62" s="11">
        <v>37.524999999999999</v>
      </c>
      <c r="N62" s="11">
        <v>17.52</v>
      </c>
      <c r="O62" s="11">
        <v>37.652000000000001</v>
      </c>
      <c r="P62" s="2">
        <f>0.9*((O62-D62)^0.51)*((SQRT((M62-B62)^2+(N62-C62)^2)^(-0.35)))</f>
        <v>1.0754343280304646</v>
      </c>
      <c r="Q62" s="10" t="b">
        <v>1</v>
      </c>
      <c r="R62" s="10" t="s">
        <v>53</v>
      </c>
    </row>
    <row r="63" spans="1:18" x14ac:dyDescent="0.25">
      <c r="A63" s="11">
        <v>61</v>
      </c>
      <c r="B63" s="11">
        <v>40.020000000000003</v>
      </c>
      <c r="C63" s="11">
        <v>20.04</v>
      </c>
      <c r="D63" s="11">
        <v>35.152000000000001</v>
      </c>
      <c r="E63" s="11">
        <v>40</v>
      </c>
      <c r="F63" s="11">
        <v>20</v>
      </c>
      <c r="G63" s="11">
        <v>35</v>
      </c>
      <c r="H63" s="11" t="s">
        <v>65</v>
      </c>
      <c r="I63" s="11">
        <v>103</v>
      </c>
      <c r="J63" s="11">
        <v>1.0420887104180101</v>
      </c>
      <c r="K63" s="11">
        <v>1.042108434</v>
      </c>
      <c r="L63" s="11" t="b">
        <f t="shared" si="0"/>
        <v>1</v>
      </c>
      <c r="M63" s="11">
        <v>40.045999999999999</v>
      </c>
      <c r="N63" s="11">
        <v>17.54</v>
      </c>
      <c r="O63" s="11">
        <v>37.652000000000001</v>
      </c>
      <c r="R63" s="10" t="s">
        <v>53</v>
      </c>
    </row>
    <row r="64" spans="1:18" x14ac:dyDescent="0.25">
      <c r="A64" s="11">
        <v>62</v>
      </c>
      <c r="B64" s="11">
        <v>42.521999999999998</v>
      </c>
      <c r="C64" s="11">
        <v>20.016999999999999</v>
      </c>
      <c r="D64" s="11">
        <v>35.152000000000001</v>
      </c>
      <c r="E64" s="11">
        <v>42.5</v>
      </c>
      <c r="F64" s="11">
        <v>20</v>
      </c>
      <c r="G64" s="11">
        <v>35</v>
      </c>
      <c r="H64" s="11" t="s">
        <v>66</v>
      </c>
      <c r="I64" s="11">
        <v>103</v>
      </c>
      <c r="J64" s="11">
        <v>1.05256144114443</v>
      </c>
      <c r="K64" s="11">
        <v>1.042108434</v>
      </c>
      <c r="L64" s="11" t="b">
        <f t="shared" si="0"/>
        <v>1</v>
      </c>
      <c r="M64" s="11">
        <v>42.581000000000003</v>
      </c>
      <c r="N64" s="11">
        <v>17.588000000000001</v>
      </c>
      <c r="O64" s="11">
        <v>37.652000000000001</v>
      </c>
      <c r="R64" s="10" t="s">
        <v>53</v>
      </c>
    </row>
    <row r="65" spans="1:18" x14ac:dyDescent="0.25">
      <c r="A65" s="11">
        <v>63</v>
      </c>
      <c r="B65" s="11">
        <v>45.021999999999998</v>
      </c>
      <c r="C65" s="11">
        <v>20.016999999999999</v>
      </c>
      <c r="D65" s="11">
        <v>35.152000000000001</v>
      </c>
      <c r="E65" s="11">
        <v>45</v>
      </c>
      <c r="F65" s="11">
        <v>20</v>
      </c>
      <c r="G65" s="11">
        <v>35</v>
      </c>
      <c r="H65" s="11" t="s">
        <v>67</v>
      </c>
      <c r="I65" s="11">
        <v>104</v>
      </c>
      <c r="J65" s="11">
        <v>1</v>
      </c>
      <c r="K65" s="11">
        <v>1</v>
      </c>
      <c r="L65" s="11" t="b">
        <f t="shared" si="0"/>
        <v>1</v>
      </c>
      <c r="M65" s="11">
        <v>42.581000000000003</v>
      </c>
      <c r="N65" s="11">
        <v>17.588000000000001</v>
      </c>
      <c r="O65" s="11">
        <v>37.652000000000001</v>
      </c>
      <c r="R65" s="10" t="s">
        <v>53</v>
      </c>
    </row>
    <row r="66" spans="1:18" x14ac:dyDescent="0.25">
      <c r="A66" s="11">
        <v>64</v>
      </c>
      <c r="B66" s="11">
        <v>47.524000000000001</v>
      </c>
      <c r="C66" s="11">
        <v>20.056000000000001</v>
      </c>
      <c r="D66" s="11">
        <v>35.152000000000001</v>
      </c>
      <c r="E66" s="11">
        <v>47.5</v>
      </c>
      <c r="F66" s="11">
        <v>20</v>
      </c>
      <c r="G66" s="11">
        <v>35</v>
      </c>
      <c r="H66" s="11" t="s">
        <v>68</v>
      </c>
      <c r="I66" s="11">
        <v>105</v>
      </c>
      <c r="J66" s="11">
        <v>1</v>
      </c>
      <c r="K66" s="11">
        <v>1</v>
      </c>
      <c r="L66" s="11" t="b">
        <f t="shared" si="0"/>
        <v>1</v>
      </c>
      <c r="M66" s="11">
        <v>42.581000000000003</v>
      </c>
      <c r="N66" s="11">
        <v>17.588000000000001</v>
      </c>
      <c r="O66" s="11">
        <v>37.652000000000001</v>
      </c>
      <c r="R66" s="10" t="s">
        <v>53</v>
      </c>
    </row>
    <row r="67" spans="1:18" x14ac:dyDescent="0.25">
      <c r="A67" s="11">
        <v>65</v>
      </c>
      <c r="B67" s="11">
        <v>50.052999999999997</v>
      </c>
      <c r="C67" s="11">
        <v>20.047999999999998</v>
      </c>
      <c r="D67" s="11">
        <v>35.152000000000001</v>
      </c>
      <c r="E67" s="11">
        <v>50</v>
      </c>
      <c r="F67" s="11">
        <v>20</v>
      </c>
      <c r="G67" s="11">
        <v>35</v>
      </c>
      <c r="H67" s="11" t="s">
        <v>69</v>
      </c>
      <c r="I67" s="11">
        <v>105</v>
      </c>
      <c r="J67" s="11">
        <v>1</v>
      </c>
      <c r="K67" s="11">
        <v>1</v>
      </c>
      <c r="L67" s="11" t="b">
        <f t="shared" si="0"/>
        <v>1</v>
      </c>
      <c r="M67" s="11">
        <v>42.581000000000003</v>
      </c>
      <c r="N67" s="11">
        <v>17.588000000000001</v>
      </c>
      <c r="O67" s="11">
        <v>37.652000000000001</v>
      </c>
      <c r="R67" s="10" t="s">
        <v>53</v>
      </c>
    </row>
    <row r="68" spans="1:18" x14ac:dyDescent="0.25">
      <c r="A68" s="11">
        <v>66</v>
      </c>
      <c r="B68" s="11">
        <v>50.031999999999996</v>
      </c>
      <c r="C68" s="11">
        <v>17.527999999999999</v>
      </c>
      <c r="D68" s="11">
        <v>35.152000000000001</v>
      </c>
      <c r="E68" s="11">
        <v>50</v>
      </c>
      <c r="F68" s="11">
        <v>17.5</v>
      </c>
      <c r="G68" s="11">
        <v>35</v>
      </c>
      <c r="H68" s="11" t="s">
        <v>70</v>
      </c>
      <c r="I68" s="11">
        <v>105</v>
      </c>
      <c r="J68" s="11">
        <v>1</v>
      </c>
      <c r="K68" s="11">
        <v>1</v>
      </c>
      <c r="L68" s="11" t="b">
        <f t="shared" ref="L68:L112" si="1">IF(AND(J68*1.02&gt;K68,J68*0.98&lt;K68),TRUE,FALSE)</f>
        <v>1</v>
      </c>
      <c r="M68" s="11">
        <v>42.581000000000003</v>
      </c>
      <c r="N68" s="11">
        <v>17.588000000000001</v>
      </c>
      <c r="O68" s="11">
        <v>37.652000000000001</v>
      </c>
      <c r="R68" s="10" t="s">
        <v>53</v>
      </c>
    </row>
    <row r="69" spans="1:18" x14ac:dyDescent="0.25">
      <c r="A69" s="11">
        <v>67</v>
      </c>
      <c r="B69" s="11">
        <v>50</v>
      </c>
      <c r="C69" s="11">
        <v>15</v>
      </c>
      <c r="D69" s="11">
        <v>35</v>
      </c>
      <c r="E69" s="11">
        <v>50</v>
      </c>
      <c r="F69" s="11">
        <v>15</v>
      </c>
      <c r="G69" s="11">
        <v>35</v>
      </c>
      <c r="H69" s="11" t="s">
        <v>196</v>
      </c>
      <c r="I69" s="11">
        <v>105</v>
      </c>
      <c r="J69" s="11">
        <v>1</v>
      </c>
      <c r="K69" s="11">
        <v>1</v>
      </c>
      <c r="L69" s="11" t="b">
        <f t="shared" si="1"/>
        <v>1</v>
      </c>
      <c r="M69" s="11">
        <v>42.578000000000003</v>
      </c>
      <c r="N69" s="11">
        <v>15.048999999999999</v>
      </c>
      <c r="O69" s="11">
        <v>37.652000000000001</v>
      </c>
      <c r="R69" s="10" t="s">
        <v>53</v>
      </c>
    </row>
    <row r="70" spans="1:18" x14ac:dyDescent="0.25">
      <c r="A70" s="11">
        <v>68</v>
      </c>
      <c r="B70" s="11">
        <v>50.031999999999996</v>
      </c>
      <c r="C70" s="11">
        <v>12.528</v>
      </c>
      <c r="D70" s="11">
        <v>35.152000000000001</v>
      </c>
      <c r="E70" s="11">
        <v>50</v>
      </c>
      <c r="F70" s="11">
        <v>12.5</v>
      </c>
      <c r="G70" s="11">
        <v>35</v>
      </c>
      <c r="H70" s="11" t="s">
        <v>72</v>
      </c>
      <c r="I70" s="11">
        <v>105</v>
      </c>
      <c r="J70" s="11">
        <v>1</v>
      </c>
      <c r="K70" s="11">
        <v>1</v>
      </c>
      <c r="L70" s="11" t="b">
        <f t="shared" si="1"/>
        <v>1</v>
      </c>
      <c r="M70" s="11">
        <v>42.540999999999997</v>
      </c>
      <c r="N70" s="11">
        <v>12.523999999999999</v>
      </c>
      <c r="O70" s="11">
        <v>37.652000000000001</v>
      </c>
      <c r="R70" s="10" t="s">
        <v>53</v>
      </c>
    </row>
    <row r="71" spans="1:18" x14ac:dyDescent="0.25">
      <c r="A71" s="11">
        <v>69</v>
      </c>
      <c r="B71" s="11">
        <v>50</v>
      </c>
      <c r="C71" s="11">
        <v>10</v>
      </c>
      <c r="D71" s="11">
        <v>35</v>
      </c>
      <c r="E71" s="11">
        <v>50</v>
      </c>
      <c r="F71" s="11">
        <v>10</v>
      </c>
      <c r="G71" s="11">
        <v>35</v>
      </c>
      <c r="H71" s="11" t="s">
        <v>197</v>
      </c>
      <c r="I71" s="11">
        <v>105</v>
      </c>
      <c r="J71" s="11">
        <v>1</v>
      </c>
      <c r="K71" s="11">
        <v>1</v>
      </c>
      <c r="L71" s="11" t="b">
        <f t="shared" si="1"/>
        <v>1</v>
      </c>
      <c r="M71" s="11">
        <v>42.540999999999997</v>
      </c>
      <c r="N71" s="11">
        <v>12.523999999999999</v>
      </c>
      <c r="O71" s="11">
        <v>37.652000000000001</v>
      </c>
      <c r="R71" s="10" t="s">
        <v>53</v>
      </c>
    </row>
    <row r="72" spans="1:18" x14ac:dyDescent="0.25">
      <c r="A72" s="11">
        <v>70</v>
      </c>
      <c r="B72" s="11">
        <v>47.531999999999996</v>
      </c>
      <c r="C72" s="11">
        <v>10.028</v>
      </c>
      <c r="D72" s="11">
        <v>35.152000000000001</v>
      </c>
      <c r="E72" s="11">
        <v>47.5</v>
      </c>
      <c r="F72" s="11">
        <v>10</v>
      </c>
      <c r="G72" s="11">
        <v>35</v>
      </c>
      <c r="H72" s="11" t="s">
        <v>74</v>
      </c>
      <c r="I72" s="11">
        <v>106</v>
      </c>
      <c r="J72" s="11">
        <v>1</v>
      </c>
      <c r="K72" s="11">
        <v>1</v>
      </c>
      <c r="L72" s="11" t="b">
        <f t="shared" si="1"/>
        <v>1</v>
      </c>
      <c r="M72" s="11">
        <v>42.540999999999997</v>
      </c>
      <c r="N72" s="11">
        <v>12.523999999999999</v>
      </c>
      <c r="O72" s="11">
        <v>37.652000000000001</v>
      </c>
      <c r="R72" s="10" t="s">
        <v>53</v>
      </c>
    </row>
    <row r="73" spans="1:18" x14ac:dyDescent="0.25">
      <c r="A73" s="11">
        <v>71</v>
      </c>
      <c r="B73" s="11">
        <v>45.2</v>
      </c>
      <c r="C73" s="11">
        <v>10</v>
      </c>
      <c r="D73" s="11">
        <v>35</v>
      </c>
      <c r="E73" s="11">
        <v>45</v>
      </c>
      <c r="F73" s="11">
        <v>10</v>
      </c>
      <c r="G73" s="11">
        <v>35</v>
      </c>
      <c r="H73" s="11" t="s">
        <v>198</v>
      </c>
      <c r="I73" s="11">
        <v>107</v>
      </c>
      <c r="J73" s="11">
        <v>1</v>
      </c>
      <c r="K73" s="11">
        <v>1</v>
      </c>
      <c r="L73" s="11" t="b">
        <f t="shared" si="1"/>
        <v>1</v>
      </c>
      <c r="M73" s="11">
        <v>42.540999999999997</v>
      </c>
      <c r="N73" s="11">
        <v>12.523999999999999</v>
      </c>
      <c r="O73" s="11">
        <v>37.652000000000001</v>
      </c>
      <c r="R73" s="10" t="s">
        <v>53</v>
      </c>
    </row>
    <row r="74" spans="1:18" x14ac:dyDescent="0.25">
      <c r="A74" s="11">
        <v>72</v>
      </c>
      <c r="B74" s="11">
        <v>42.567</v>
      </c>
      <c r="C74" s="11">
        <v>10.074999999999999</v>
      </c>
      <c r="D74" s="11">
        <v>35.152000000000001</v>
      </c>
      <c r="E74" s="11">
        <v>42.5</v>
      </c>
      <c r="F74" s="11">
        <v>10</v>
      </c>
      <c r="G74" s="11">
        <v>35</v>
      </c>
      <c r="H74" s="11" t="s">
        <v>76</v>
      </c>
      <c r="I74" s="11">
        <v>107</v>
      </c>
      <c r="J74" s="11">
        <v>1.04963250940644</v>
      </c>
      <c r="K74" s="11">
        <v>1.042108434</v>
      </c>
      <c r="L74" s="11" t="b">
        <f t="shared" si="1"/>
        <v>1</v>
      </c>
      <c r="M74" s="11">
        <v>42.540999999999997</v>
      </c>
      <c r="N74" s="11">
        <v>12.523999999999999</v>
      </c>
      <c r="O74" s="11">
        <v>37.652000000000001</v>
      </c>
      <c r="R74" s="10" t="s">
        <v>53</v>
      </c>
    </row>
    <row r="75" spans="1:18" x14ac:dyDescent="0.25">
      <c r="A75" s="11">
        <v>73</v>
      </c>
      <c r="B75" s="11">
        <v>40.036000000000001</v>
      </c>
      <c r="C75" s="11">
        <v>10.044</v>
      </c>
      <c r="D75" s="11">
        <v>35.152000000000001</v>
      </c>
      <c r="E75" s="11">
        <v>40</v>
      </c>
      <c r="F75" s="11">
        <v>10</v>
      </c>
      <c r="G75" s="11">
        <v>35</v>
      </c>
      <c r="H75" s="11" t="s">
        <v>77</v>
      </c>
      <c r="I75" s="11">
        <v>107</v>
      </c>
      <c r="J75" s="11">
        <v>1.0454525425897001</v>
      </c>
      <c r="K75" s="11">
        <v>1.042108434</v>
      </c>
      <c r="L75" s="11" t="b">
        <f t="shared" si="1"/>
        <v>1</v>
      </c>
      <c r="M75" s="11">
        <v>40.003</v>
      </c>
      <c r="N75" s="11">
        <v>12.521000000000001</v>
      </c>
      <c r="O75" s="11">
        <v>37.652000000000001</v>
      </c>
      <c r="R75" s="10" t="s">
        <v>53</v>
      </c>
    </row>
    <row r="76" spans="1:18" x14ac:dyDescent="0.25">
      <c r="A76" s="11">
        <v>74</v>
      </c>
      <c r="B76" s="11">
        <v>37.299999999999997</v>
      </c>
      <c r="C76" s="11">
        <v>10</v>
      </c>
      <c r="D76" s="11">
        <v>35</v>
      </c>
      <c r="E76" s="11">
        <v>37.5</v>
      </c>
      <c r="F76" s="11">
        <v>10</v>
      </c>
      <c r="G76" s="11">
        <v>35</v>
      </c>
      <c r="H76" s="11" t="s">
        <v>199</v>
      </c>
      <c r="I76" s="11">
        <v>107</v>
      </c>
      <c r="J76" s="11">
        <v>1.0421084341931499</v>
      </c>
      <c r="K76" s="11">
        <v>1.042108434</v>
      </c>
      <c r="L76" s="11" t="b">
        <f t="shared" si="1"/>
        <v>1</v>
      </c>
      <c r="M76" s="11">
        <v>37.299999999999997</v>
      </c>
      <c r="N76" s="11">
        <v>12.5</v>
      </c>
      <c r="O76" s="11">
        <v>37.5</v>
      </c>
      <c r="R76" s="10" t="s">
        <v>53</v>
      </c>
    </row>
    <row r="77" spans="1:18" x14ac:dyDescent="0.25">
      <c r="A77" s="11">
        <v>75</v>
      </c>
      <c r="B77" s="11">
        <v>35.021999999999998</v>
      </c>
      <c r="C77" s="11">
        <v>10.025</v>
      </c>
      <c r="D77" s="11">
        <v>35.152000000000001</v>
      </c>
      <c r="E77" s="11">
        <v>35</v>
      </c>
      <c r="F77" s="11">
        <v>10</v>
      </c>
      <c r="G77" s="11">
        <v>35</v>
      </c>
      <c r="H77" s="11" t="s">
        <v>79</v>
      </c>
      <c r="I77" s="11">
        <v>107</v>
      </c>
      <c r="J77" s="11">
        <v>1.0106350125864301</v>
      </c>
      <c r="K77" s="11">
        <v>1.042108434</v>
      </c>
      <c r="L77" s="11" t="b">
        <f t="shared" si="1"/>
        <v>0</v>
      </c>
      <c r="M77" s="11">
        <v>35.299999999999997</v>
      </c>
      <c r="N77" s="11">
        <v>12.5</v>
      </c>
      <c r="O77" s="11">
        <v>37.5</v>
      </c>
      <c r="P77" s="2">
        <f>0.9*((O77-D77)^0.51)*((SQRT((M77-B77)^2+(N77-C77)^2)^(-0.35)))</f>
        <v>1.0106350125864396</v>
      </c>
      <c r="Q77" s="10" t="b">
        <v>1</v>
      </c>
      <c r="R77" s="10" t="s">
        <v>53</v>
      </c>
    </row>
    <row r="78" spans="1:18" x14ac:dyDescent="0.25">
      <c r="A78" s="11">
        <v>76</v>
      </c>
      <c r="B78" s="11">
        <v>32.4</v>
      </c>
      <c r="C78" s="11">
        <v>10</v>
      </c>
      <c r="D78" s="11">
        <v>35</v>
      </c>
      <c r="E78" s="11">
        <v>32.5</v>
      </c>
      <c r="F78" s="11">
        <v>10</v>
      </c>
      <c r="G78" s="11">
        <v>35</v>
      </c>
      <c r="H78" s="11" t="s">
        <v>200</v>
      </c>
      <c r="I78" s="11">
        <v>108</v>
      </c>
      <c r="J78" s="11">
        <v>1.06603835208989</v>
      </c>
      <c r="K78" s="11">
        <v>1.042108434</v>
      </c>
      <c r="L78" s="11" t="b">
        <f t="shared" si="1"/>
        <v>0</v>
      </c>
      <c r="M78" s="11">
        <v>32.549999999999997</v>
      </c>
      <c r="N78" s="11">
        <v>12.548999999999999</v>
      </c>
      <c r="O78" s="11">
        <v>37.652000000000001</v>
      </c>
      <c r="P78" s="2">
        <f>0.9*((O78-D78)^0.51)*((SQRT((M78-B78)^2+(N78-C78)^2)^(-0.35)))</f>
        <v>1.0660383520898942</v>
      </c>
      <c r="Q78" s="10" t="b">
        <v>1</v>
      </c>
      <c r="R78" s="10" t="s">
        <v>53</v>
      </c>
    </row>
    <row r="79" spans="1:18" x14ac:dyDescent="0.25">
      <c r="A79" s="11">
        <v>77</v>
      </c>
      <c r="B79" s="11">
        <v>30.1</v>
      </c>
      <c r="C79" s="11">
        <v>10.103</v>
      </c>
      <c r="D79" s="11">
        <v>35.152000000000001</v>
      </c>
      <c r="E79" s="11">
        <v>30</v>
      </c>
      <c r="F79" s="11">
        <v>10</v>
      </c>
      <c r="G79" s="11">
        <v>35</v>
      </c>
      <c r="H79" s="11" t="s">
        <v>81</v>
      </c>
      <c r="I79" s="11">
        <v>109</v>
      </c>
      <c r="J79" s="11">
        <v>1</v>
      </c>
      <c r="K79" s="11">
        <v>1</v>
      </c>
      <c r="L79" s="11" t="b">
        <f t="shared" si="1"/>
        <v>1</v>
      </c>
      <c r="M79" s="11">
        <v>32.549999999999997</v>
      </c>
      <c r="N79" s="11">
        <v>12.548999999999999</v>
      </c>
      <c r="O79" s="11">
        <v>37.652000000000001</v>
      </c>
      <c r="R79" s="10" t="s">
        <v>53</v>
      </c>
    </row>
    <row r="80" spans="1:18" x14ac:dyDescent="0.25">
      <c r="A80" s="11">
        <v>78</v>
      </c>
      <c r="B80" s="11">
        <v>27.5</v>
      </c>
      <c r="C80" s="11">
        <v>10</v>
      </c>
      <c r="D80" s="11">
        <v>35</v>
      </c>
      <c r="E80" s="11">
        <v>27.5</v>
      </c>
      <c r="F80" s="11">
        <v>10</v>
      </c>
      <c r="G80" s="11">
        <v>35</v>
      </c>
      <c r="H80" s="11" t="s">
        <v>201</v>
      </c>
      <c r="I80" s="11">
        <v>110</v>
      </c>
      <c r="J80" s="11">
        <v>1</v>
      </c>
      <c r="K80" s="11">
        <v>1</v>
      </c>
      <c r="L80" s="11" t="b">
        <f t="shared" si="1"/>
        <v>1</v>
      </c>
      <c r="M80" s="11">
        <v>22.56</v>
      </c>
      <c r="N80" s="11">
        <v>12.567</v>
      </c>
      <c r="O80" s="11">
        <v>37.652000000000001</v>
      </c>
      <c r="R80" s="10" t="s">
        <v>53</v>
      </c>
    </row>
    <row r="81" spans="1:18" x14ac:dyDescent="0.25">
      <c r="A81" s="11">
        <v>79</v>
      </c>
      <c r="B81" s="11">
        <v>25.053999999999998</v>
      </c>
      <c r="C81" s="11">
        <v>10.071</v>
      </c>
      <c r="D81" s="11">
        <v>35.152000000000001</v>
      </c>
      <c r="E81" s="11">
        <v>25</v>
      </c>
      <c r="F81" s="11">
        <v>10</v>
      </c>
      <c r="G81" s="11">
        <v>35</v>
      </c>
      <c r="H81" s="11" t="s">
        <v>83</v>
      </c>
      <c r="I81" s="11">
        <v>111</v>
      </c>
      <c r="J81" s="11">
        <v>1</v>
      </c>
      <c r="K81" s="11">
        <v>1</v>
      </c>
      <c r="L81" s="11" t="b">
        <f t="shared" si="1"/>
        <v>1</v>
      </c>
      <c r="M81" s="11">
        <v>22.56</v>
      </c>
      <c r="N81" s="11">
        <v>12.567</v>
      </c>
      <c r="O81" s="11">
        <v>37.652000000000001</v>
      </c>
      <c r="R81" s="10" t="s">
        <v>53</v>
      </c>
    </row>
    <row r="82" spans="1:18" x14ac:dyDescent="0.25">
      <c r="A82" s="11">
        <v>80</v>
      </c>
      <c r="B82" s="11">
        <v>22.5</v>
      </c>
      <c r="C82" s="11">
        <v>10</v>
      </c>
      <c r="D82" s="11">
        <v>35</v>
      </c>
      <c r="E82" s="11">
        <v>22.5</v>
      </c>
      <c r="F82" s="11">
        <v>10</v>
      </c>
      <c r="G82" s="11">
        <v>35</v>
      </c>
      <c r="H82" s="11" t="s">
        <v>202</v>
      </c>
      <c r="I82" s="11">
        <v>111</v>
      </c>
      <c r="J82" s="11">
        <v>1.0639578919125701</v>
      </c>
      <c r="K82" s="11">
        <v>1.042108434</v>
      </c>
      <c r="L82" s="11" t="b">
        <f t="shared" si="1"/>
        <v>0</v>
      </c>
      <c r="M82" s="11">
        <v>22.56</v>
      </c>
      <c r="N82" s="11">
        <v>12.567</v>
      </c>
      <c r="O82" s="11">
        <v>37.652000000000001</v>
      </c>
      <c r="P82" s="2">
        <f>0.9*((O82-D82)^0.51)*((SQRT((M82-B82)^2+(N82-C82)^2)^(-0.35)))</f>
        <v>1.0639578919125781</v>
      </c>
      <c r="Q82" s="10" t="b">
        <v>1</v>
      </c>
      <c r="R82" s="10" t="s">
        <v>53</v>
      </c>
    </row>
    <row r="83" spans="1:18" x14ac:dyDescent="0.25">
      <c r="A83" s="11">
        <v>81</v>
      </c>
      <c r="B83" s="11">
        <v>20.071999999999999</v>
      </c>
      <c r="C83" s="11">
        <v>10.073</v>
      </c>
      <c r="D83" s="11">
        <v>35.152000000000001</v>
      </c>
      <c r="E83" s="11">
        <v>20</v>
      </c>
      <c r="F83" s="11">
        <v>10</v>
      </c>
      <c r="G83" s="11">
        <v>35</v>
      </c>
      <c r="H83" s="11" t="s">
        <v>85</v>
      </c>
      <c r="I83" s="11">
        <v>95</v>
      </c>
      <c r="J83" s="11">
        <v>1.0460459171911001</v>
      </c>
      <c r="K83" s="11">
        <v>1.042108434</v>
      </c>
      <c r="L83" s="11" t="b">
        <f t="shared" si="1"/>
        <v>1</v>
      </c>
      <c r="M83" s="11">
        <v>20.04</v>
      </c>
      <c r="N83" s="11">
        <v>12.545999999999999</v>
      </c>
      <c r="O83" s="11">
        <v>37.652000000000001</v>
      </c>
      <c r="R83" s="10" t="s">
        <v>53</v>
      </c>
    </row>
    <row r="84" spans="1:18" x14ac:dyDescent="0.25">
      <c r="A84" s="11">
        <v>82</v>
      </c>
      <c r="B84" s="11">
        <v>17.600000000000001</v>
      </c>
      <c r="C84" s="11">
        <v>10</v>
      </c>
      <c r="D84" s="11">
        <v>35</v>
      </c>
      <c r="E84" s="11">
        <v>17.5</v>
      </c>
      <c r="F84" s="11">
        <v>10</v>
      </c>
      <c r="G84" s="11">
        <v>35</v>
      </c>
      <c r="H84" s="11" t="s">
        <v>203</v>
      </c>
      <c r="I84" s="11">
        <v>95</v>
      </c>
      <c r="J84" s="11">
        <v>1.07331706536848</v>
      </c>
      <c r="K84" s="11">
        <v>1.042108434</v>
      </c>
      <c r="L84" s="11" t="b">
        <f t="shared" si="1"/>
        <v>0</v>
      </c>
      <c r="M84" s="11">
        <v>17.521000000000001</v>
      </c>
      <c r="N84" s="11">
        <v>12.503</v>
      </c>
      <c r="O84" s="11">
        <v>37.652000000000001</v>
      </c>
      <c r="R84" s="10" t="s">
        <v>53</v>
      </c>
    </row>
    <row r="85" spans="1:18" x14ac:dyDescent="0.25">
      <c r="A85" s="11">
        <v>83</v>
      </c>
      <c r="B85" s="11">
        <v>15.079000000000001</v>
      </c>
      <c r="C85" s="11">
        <v>10.066000000000001</v>
      </c>
      <c r="D85" s="11">
        <v>35.152000000000001</v>
      </c>
      <c r="E85" s="11">
        <v>15</v>
      </c>
      <c r="F85" s="11">
        <v>10</v>
      </c>
      <c r="G85" s="11">
        <v>35</v>
      </c>
      <c r="H85" s="11" t="s">
        <v>87</v>
      </c>
      <c r="I85" s="11">
        <v>95</v>
      </c>
      <c r="J85" s="11">
        <v>1.0120418751851701</v>
      </c>
      <c r="K85" s="11">
        <v>1.042108434</v>
      </c>
      <c r="L85" s="11" t="b">
        <f t="shared" si="1"/>
        <v>0</v>
      </c>
      <c r="M85" s="11">
        <v>14.6</v>
      </c>
      <c r="N85" s="11">
        <v>12.5</v>
      </c>
      <c r="O85" s="11">
        <v>37.5</v>
      </c>
      <c r="P85" s="2">
        <f>0.9*((O85-D85)^0.51)*((SQRT((M85-B85)^2+(N85-C85)^2)^(-0.35)))</f>
        <v>1.0120418751851754</v>
      </c>
      <c r="Q85" s="10" t="b">
        <v>1</v>
      </c>
      <c r="R85" s="10" t="s">
        <v>53</v>
      </c>
    </row>
    <row r="86" spans="1:18" x14ac:dyDescent="0.25">
      <c r="A86" s="11">
        <v>84</v>
      </c>
      <c r="B86" s="11">
        <v>12.7</v>
      </c>
      <c r="C86" s="11">
        <v>10</v>
      </c>
      <c r="D86" s="11">
        <v>35</v>
      </c>
      <c r="E86" s="11">
        <v>12.5</v>
      </c>
      <c r="F86" s="11">
        <v>10</v>
      </c>
      <c r="G86" s="11">
        <v>35</v>
      </c>
      <c r="H86" s="11" t="s">
        <v>204</v>
      </c>
      <c r="I86" s="11">
        <v>96</v>
      </c>
      <c r="J86" s="11">
        <v>1.0421084341931499</v>
      </c>
      <c r="K86" s="11">
        <v>1.042108434</v>
      </c>
      <c r="L86" s="11" t="b">
        <f t="shared" si="1"/>
        <v>1</v>
      </c>
      <c r="M86" s="11">
        <v>12.7</v>
      </c>
      <c r="N86" s="11">
        <v>12.5</v>
      </c>
      <c r="O86" s="11">
        <v>37.5</v>
      </c>
      <c r="R86" s="10" t="s">
        <v>53</v>
      </c>
    </row>
    <row r="87" spans="1:18" x14ac:dyDescent="0.25">
      <c r="A87" s="11">
        <v>85</v>
      </c>
      <c r="B87" s="11">
        <v>10</v>
      </c>
      <c r="C87" s="11">
        <v>10</v>
      </c>
      <c r="D87" s="11">
        <v>35</v>
      </c>
      <c r="E87" s="11">
        <v>10</v>
      </c>
      <c r="F87" s="11">
        <v>10</v>
      </c>
      <c r="G87" s="11">
        <v>35</v>
      </c>
      <c r="H87" s="11" t="s">
        <v>205</v>
      </c>
      <c r="I87" s="11">
        <v>97</v>
      </c>
      <c r="J87" s="11">
        <v>1</v>
      </c>
      <c r="K87" s="11">
        <v>1</v>
      </c>
      <c r="L87" s="11" t="b">
        <f t="shared" si="1"/>
        <v>1</v>
      </c>
      <c r="M87" s="11">
        <v>12.555999999999999</v>
      </c>
      <c r="N87" s="11">
        <v>12.551</v>
      </c>
      <c r="O87" s="11">
        <v>37.652000000000001</v>
      </c>
      <c r="R87" s="10" t="s">
        <v>53</v>
      </c>
    </row>
    <row r="88" spans="1:18" x14ac:dyDescent="0.25">
      <c r="A88" s="11">
        <v>86</v>
      </c>
      <c r="B88" s="11">
        <v>10.09</v>
      </c>
      <c r="C88" s="11">
        <v>12.577999999999999</v>
      </c>
      <c r="D88" s="11">
        <v>35.152000000000001</v>
      </c>
      <c r="E88" s="11">
        <v>10</v>
      </c>
      <c r="F88" s="11">
        <v>12.5</v>
      </c>
      <c r="G88" s="11">
        <v>35</v>
      </c>
      <c r="H88" s="11" t="s">
        <v>90</v>
      </c>
      <c r="I88" s="11">
        <v>98</v>
      </c>
      <c r="J88" s="11">
        <v>1.0169445561892301</v>
      </c>
      <c r="K88" s="11">
        <v>1.042108434</v>
      </c>
      <c r="L88" s="11" t="b">
        <f t="shared" si="1"/>
        <v>0</v>
      </c>
      <c r="M88" s="11">
        <v>12.5</v>
      </c>
      <c r="N88" s="11">
        <v>13</v>
      </c>
      <c r="O88" s="11">
        <v>37.5</v>
      </c>
      <c r="P88" s="2">
        <f>0.9*((O88-D88)^0.51)*((SQRT((M88-B88)^2+(N88-C88)^2)^(-0.35)))</f>
        <v>1.0169445561892352</v>
      </c>
      <c r="Q88" s="10" t="b">
        <v>1</v>
      </c>
      <c r="R88" s="10" t="s">
        <v>53</v>
      </c>
    </row>
    <row r="89" spans="1:18" x14ac:dyDescent="0.25">
      <c r="A89" s="11">
        <v>87</v>
      </c>
      <c r="B89" s="11">
        <v>10</v>
      </c>
      <c r="C89" s="11">
        <v>15</v>
      </c>
      <c r="D89" s="11">
        <v>35</v>
      </c>
      <c r="E89" s="11">
        <v>10</v>
      </c>
      <c r="F89" s="11">
        <v>15</v>
      </c>
      <c r="G89" s="11">
        <v>35</v>
      </c>
      <c r="H89" s="11" t="s">
        <v>206</v>
      </c>
      <c r="I89" s="11">
        <v>99</v>
      </c>
      <c r="J89" s="11">
        <v>1.0421084341931499</v>
      </c>
      <c r="K89" s="11">
        <v>1.042108434</v>
      </c>
      <c r="L89" s="11" t="b">
        <f t="shared" si="1"/>
        <v>1</v>
      </c>
      <c r="M89" s="11">
        <v>12.5</v>
      </c>
      <c r="N89" s="11">
        <v>15</v>
      </c>
      <c r="O89" s="11">
        <v>37.5</v>
      </c>
      <c r="R89" s="10" t="s">
        <v>53</v>
      </c>
    </row>
    <row r="90" spans="1:18" x14ac:dyDescent="0.25">
      <c r="A90" s="11">
        <v>88</v>
      </c>
      <c r="B90" s="11">
        <v>10.044</v>
      </c>
      <c r="C90" s="11">
        <v>17.532</v>
      </c>
      <c r="D90" s="11">
        <v>35.152000000000001</v>
      </c>
      <c r="E90" s="11">
        <v>10</v>
      </c>
      <c r="F90" s="11">
        <v>17.5</v>
      </c>
      <c r="G90" s="11">
        <v>35</v>
      </c>
      <c r="H90" s="11" t="s">
        <v>92</v>
      </c>
      <c r="I90" s="11">
        <v>99</v>
      </c>
      <c r="J90" s="11">
        <v>1.04268690542794</v>
      </c>
      <c r="K90" s="11">
        <v>1.042108434</v>
      </c>
      <c r="L90" s="11" t="b">
        <f t="shared" si="1"/>
        <v>1</v>
      </c>
      <c r="M90" s="11">
        <v>12.54</v>
      </c>
      <c r="N90" s="11">
        <v>17.545999999999999</v>
      </c>
      <c r="O90" s="11">
        <v>37.652000000000001</v>
      </c>
      <c r="R90" s="10" t="s">
        <v>53</v>
      </c>
    </row>
    <row r="91" spans="1:18" x14ac:dyDescent="0.25">
      <c r="A91" s="11">
        <v>89</v>
      </c>
      <c r="B91" s="11">
        <v>12.7</v>
      </c>
      <c r="C91" s="11">
        <v>17.5</v>
      </c>
      <c r="D91" s="11">
        <v>37.5</v>
      </c>
      <c r="E91" s="11">
        <v>12.5</v>
      </c>
      <c r="F91" s="11">
        <v>17.5</v>
      </c>
      <c r="G91" s="11">
        <v>37.5</v>
      </c>
      <c r="H91" s="11" t="s">
        <v>207</v>
      </c>
      <c r="I91" s="11">
        <v>99</v>
      </c>
      <c r="J91" s="11">
        <v>1</v>
      </c>
      <c r="K91" s="11">
        <v>1</v>
      </c>
      <c r="L91" s="11" t="b">
        <f t="shared" si="1"/>
        <v>1</v>
      </c>
      <c r="R91" s="10" t="s">
        <v>94</v>
      </c>
    </row>
    <row r="92" spans="1:18" x14ac:dyDescent="0.25">
      <c r="A92" s="11">
        <v>90</v>
      </c>
      <c r="B92" s="11">
        <v>15.06</v>
      </c>
      <c r="C92" s="11">
        <v>17.567</v>
      </c>
      <c r="D92" s="11">
        <v>37.652000000000001</v>
      </c>
      <c r="E92" s="11">
        <v>15</v>
      </c>
      <c r="F92" s="11">
        <v>17.5</v>
      </c>
      <c r="G92" s="11">
        <v>37.5</v>
      </c>
      <c r="H92" s="11" t="s">
        <v>95</v>
      </c>
      <c r="I92" s="11">
        <v>100</v>
      </c>
      <c r="J92" s="11">
        <v>1</v>
      </c>
      <c r="K92" s="11">
        <v>1</v>
      </c>
      <c r="L92" s="11" t="b">
        <f t="shared" si="1"/>
        <v>1</v>
      </c>
      <c r="R92" s="10" t="s">
        <v>94</v>
      </c>
    </row>
    <row r="93" spans="1:18" x14ac:dyDescent="0.25">
      <c r="A93" s="11">
        <v>91</v>
      </c>
      <c r="B93" s="11">
        <v>17.600000000000001</v>
      </c>
      <c r="C93" s="11">
        <v>17.5</v>
      </c>
      <c r="D93" s="11">
        <v>37.5</v>
      </c>
      <c r="E93" s="11">
        <v>17.5</v>
      </c>
      <c r="F93" s="11">
        <v>17.5</v>
      </c>
      <c r="G93" s="11">
        <v>37.5</v>
      </c>
      <c r="H93" s="11" t="s">
        <v>208</v>
      </c>
      <c r="I93" s="11">
        <v>89</v>
      </c>
      <c r="J93" s="11">
        <v>1</v>
      </c>
      <c r="K93" s="11">
        <v>1</v>
      </c>
      <c r="L93" s="11" t="b">
        <f t="shared" si="1"/>
        <v>1</v>
      </c>
      <c r="R93" s="10" t="s">
        <v>94</v>
      </c>
    </row>
    <row r="94" spans="1:18" x14ac:dyDescent="0.25">
      <c r="A94" s="11">
        <v>92</v>
      </c>
      <c r="B94" s="11">
        <v>20.068999999999999</v>
      </c>
      <c r="C94" s="11">
        <v>17.600000000000001</v>
      </c>
      <c r="D94" s="11">
        <v>37.652000000000001</v>
      </c>
      <c r="E94" s="11">
        <v>20</v>
      </c>
      <c r="F94" s="11">
        <v>17.5</v>
      </c>
      <c r="G94" s="11">
        <v>37.5</v>
      </c>
      <c r="H94" s="11" t="s">
        <v>97</v>
      </c>
      <c r="J94" s="11">
        <v>1</v>
      </c>
      <c r="K94" s="11">
        <v>1</v>
      </c>
      <c r="L94" s="11" t="b">
        <f t="shared" si="1"/>
        <v>1</v>
      </c>
      <c r="R94" s="10" t="s">
        <v>94</v>
      </c>
    </row>
    <row r="95" spans="1:18" x14ac:dyDescent="0.25">
      <c r="A95" s="11">
        <v>93</v>
      </c>
      <c r="B95" s="11">
        <v>22.533999999999999</v>
      </c>
      <c r="C95" s="11">
        <v>17.552</v>
      </c>
      <c r="D95" s="11">
        <v>37.652000000000001</v>
      </c>
      <c r="E95" s="11">
        <v>22.5</v>
      </c>
      <c r="F95" s="11">
        <v>17.5</v>
      </c>
      <c r="G95" s="11">
        <v>37.5</v>
      </c>
      <c r="H95" s="11" t="s">
        <v>98</v>
      </c>
      <c r="J95" s="11">
        <v>1</v>
      </c>
      <c r="K95" s="11">
        <v>1</v>
      </c>
      <c r="L95" s="11" t="b">
        <f t="shared" si="1"/>
        <v>1</v>
      </c>
      <c r="R95" s="10" t="s">
        <v>94</v>
      </c>
    </row>
    <row r="96" spans="1:18" x14ac:dyDescent="0.25">
      <c r="A96" s="11">
        <v>94</v>
      </c>
      <c r="B96" s="11">
        <v>22.5</v>
      </c>
      <c r="C96" s="11">
        <v>15</v>
      </c>
      <c r="D96" s="11">
        <v>37.5</v>
      </c>
      <c r="E96" s="11">
        <v>22.5</v>
      </c>
      <c r="F96" s="11">
        <v>15</v>
      </c>
      <c r="G96" s="11">
        <v>37.5</v>
      </c>
      <c r="H96" s="11" t="s">
        <v>209</v>
      </c>
      <c r="J96" s="11">
        <v>1</v>
      </c>
      <c r="K96" s="11">
        <v>1</v>
      </c>
      <c r="L96" s="11" t="b">
        <f t="shared" si="1"/>
        <v>1</v>
      </c>
      <c r="R96" s="10" t="s">
        <v>94</v>
      </c>
    </row>
    <row r="97" spans="1:18" x14ac:dyDescent="0.25">
      <c r="A97" s="11">
        <v>95</v>
      </c>
      <c r="B97" s="11">
        <v>22.56</v>
      </c>
      <c r="C97" s="11">
        <v>12.567</v>
      </c>
      <c r="D97" s="11">
        <v>37.652000000000001</v>
      </c>
      <c r="E97" s="11">
        <v>22.5</v>
      </c>
      <c r="F97" s="11">
        <v>12.5</v>
      </c>
      <c r="G97" s="11">
        <v>37.5</v>
      </c>
      <c r="H97" s="11" t="s">
        <v>100</v>
      </c>
      <c r="J97" s="11">
        <v>1</v>
      </c>
      <c r="K97" s="11">
        <v>1</v>
      </c>
      <c r="L97" s="11" t="b">
        <f t="shared" si="1"/>
        <v>1</v>
      </c>
      <c r="R97" s="10" t="s">
        <v>94</v>
      </c>
    </row>
    <row r="98" spans="1:18" x14ac:dyDescent="0.25">
      <c r="A98" s="11">
        <v>96</v>
      </c>
      <c r="B98" s="11">
        <v>20.04</v>
      </c>
      <c r="C98" s="11">
        <v>12.545999999999999</v>
      </c>
      <c r="D98" s="11">
        <v>37.652000000000001</v>
      </c>
      <c r="E98" s="11">
        <v>20</v>
      </c>
      <c r="F98" s="11">
        <v>12.5</v>
      </c>
      <c r="G98" s="11">
        <v>37.5</v>
      </c>
      <c r="H98" s="11" t="s">
        <v>101</v>
      </c>
      <c r="J98" s="11">
        <v>1</v>
      </c>
      <c r="K98" s="11">
        <v>1</v>
      </c>
      <c r="L98" s="11" t="b">
        <f t="shared" si="1"/>
        <v>1</v>
      </c>
      <c r="R98" s="10" t="s">
        <v>94</v>
      </c>
    </row>
    <row r="99" spans="1:18" x14ac:dyDescent="0.25">
      <c r="A99" s="11">
        <v>97</v>
      </c>
      <c r="B99" s="11">
        <v>17.600000000000001</v>
      </c>
      <c r="C99" s="11">
        <v>12.5</v>
      </c>
      <c r="D99" s="11">
        <v>37.5</v>
      </c>
      <c r="E99" s="11">
        <v>17.5</v>
      </c>
      <c r="F99" s="11">
        <v>12.5</v>
      </c>
      <c r="G99" s="11">
        <v>37.5</v>
      </c>
      <c r="H99" s="11" t="s">
        <v>210</v>
      </c>
      <c r="J99" s="11">
        <v>1</v>
      </c>
      <c r="K99" s="11">
        <v>1</v>
      </c>
      <c r="L99" s="11" t="b">
        <f t="shared" si="1"/>
        <v>1</v>
      </c>
      <c r="R99" s="10" t="s">
        <v>94</v>
      </c>
    </row>
    <row r="100" spans="1:18" x14ac:dyDescent="0.25">
      <c r="A100" s="11">
        <v>98</v>
      </c>
      <c r="B100" s="11">
        <v>15.035</v>
      </c>
      <c r="C100" s="11">
        <v>12.53</v>
      </c>
      <c r="D100" s="11">
        <v>37.652000000000001</v>
      </c>
      <c r="E100" s="11">
        <v>15</v>
      </c>
      <c r="F100" s="11">
        <v>12.5</v>
      </c>
      <c r="G100" s="11">
        <v>37.5</v>
      </c>
      <c r="H100" s="11" t="s">
        <v>103</v>
      </c>
      <c r="J100" s="11">
        <v>0</v>
      </c>
      <c r="K100" s="11">
        <v>1</v>
      </c>
      <c r="L100" s="11" t="b">
        <f t="shared" si="1"/>
        <v>0</v>
      </c>
      <c r="P100" s="2"/>
      <c r="Q100" s="10" t="b">
        <v>1</v>
      </c>
      <c r="R100" s="10" t="s">
        <v>94</v>
      </c>
    </row>
    <row r="101" spans="1:18" x14ac:dyDescent="0.25">
      <c r="A101" s="11">
        <v>99</v>
      </c>
      <c r="B101" s="11">
        <v>12.7</v>
      </c>
      <c r="C101" s="11">
        <v>12.5</v>
      </c>
      <c r="D101" s="11">
        <v>37.5</v>
      </c>
      <c r="E101" s="11">
        <v>12.5</v>
      </c>
      <c r="F101" s="11">
        <v>12.5</v>
      </c>
      <c r="G101" s="11">
        <v>37.5</v>
      </c>
      <c r="H101" s="11" t="s">
        <v>211</v>
      </c>
      <c r="J101" s="11">
        <v>1</v>
      </c>
      <c r="K101" s="11">
        <v>1</v>
      </c>
      <c r="L101" s="11" t="b">
        <f t="shared" si="1"/>
        <v>1</v>
      </c>
      <c r="R101" s="10" t="s">
        <v>94</v>
      </c>
    </row>
    <row r="102" spans="1:18" x14ac:dyDescent="0.25">
      <c r="A102" s="11">
        <v>100</v>
      </c>
      <c r="B102" s="11">
        <v>12.5</v>
      </c>
      <c r="C102" s="11">
        <v>15</v>
      </c>
      <c r="D102" s="11">
        <v>37.5</v>
      </c>
      <c r="E102" s="11">
        <v>12.5</v>
      </c>
      <c r="F102" s="11">
        <v>15</v>
      </c>
      <c r="G102" s="11">
        <v>37.5</v>
      </c>
      <c r="H102" s="11" t="s">
        <v>212</v>
      </c>
      <c r="J102" s="11">
        <v>1</v>
      </c>
      <c r="K102" s="11">
        <v>1</v>
      </c>
      <c r="L102" s="11" t="b">
        <f t="shared" si="1"/>
        <v>1</v>
      </c>
      <c r="R102" s="10" t="s">
        <v>94</v>
      </c>
    </row>
    <row r="103" spans="1:18" x14ac:dyDescent="0.25">
      <c r="A103" s="11">
        <v>101</v>
      </c>
      <c r="B103" s="11">
        <v>32.540999999999997</v>
      </c>
      <c r="C103" s="11">
        <v>17.524000000000001</v>
      </c>
      <c r="D103" s="11">
        <v>37.652000000000001</v>
      </c>
      <c r="E103" s="11">
        <v>32.5</v>
      </c>
      <c r="F103" s="11">
        <v>17.5</v>
      </c>
      <c r="G103" s="11">
        <v>37.5</v>
      </c>
      <c r="H103" s="11" t="s">
        <v>106</v>
      </c>
      <c r="J103" s="11">
        <v>1</v>
      </c>
      <c r="K103" s="11">
        <v>1</v>
      </c>
      <c r="L103" s="11" t="b">
        <f t="shared" si="1"/>
        <v>1</v>
      </c>
      <c r="R103" s="10" t="s">
        <v>107</v>
      </c>
    </row>
    <row r="104" spans="1:18" x14ac:dyDescent="0.25">
      <c r="A104" s="11">
        <v>102</v>
      </c>
      <c r="B104" s="11">
        <v>35.055999999999997</v>
      </c>
      <c r="C104" s="11">
        <v>17.550999999999998</v>
      </c>
      <c r="D104" s="11">
        <v>37.652000000000001</v>
      </c>
      <c r="E104" s="11">
        <v>35</v>
      </c>
      <c r="F104" s="11">
        <v>17.5</v>
      </c>
      <c r="G104" s="11">
        <v>37.5</v>
      </c>
      <c r="H104" s="11" t="s">
        <v>108</v>
      </c>
      <c r="J104" s="11">
        <v>1</v>
      </c>
      <c r="K104" s="11">
        <v>1</v>
      </c>
      <c r="L104" s="11" t="b">
        <f t="shared" si="1"/>
        <v>1</v>
      </c>
      <c r="R104" s="10" t="s">
        <v>107</v>
      </c>
    </row>
    <row r="105" spans="1:18" x14ac:dyDescent="0.25">
      <c r="A105" s="11">
        <v>103</v>
      </c>
      <c r="B105" s="11">
        <v>37.524999999999999</v>
      </c>
      <c r="C105" s="11">
        <v>17.52</v>
      </c>
      <c r="D105" s="11">
        <v>37.652000000000001</v>
      </c>
      <c r="E105" s="11">
        <v>37.5</v>
      </c>
      <c r="F105" s="11">
        <v>17.5</v>
      </c>
      <c r="G105" s="11">
        <v>37.5</v>
      </c>
      <c r="H105" s="11" t="s">
        <v>109</v>
      </c>
      <c r="J105" s="11">
        <v>1</v>
      </c>
      <c r="K105" s="11">
        <v>1</v>
      </c>
      <c r="L105" s="11" t="b">
        <f t="shared" si="1"/>
        <v>1</v>
      </c>
      <c r="R105" s="10" t="s">
        <v>107</v>
      </c>
    </row>
    <row r="106" spans="1:18" x14ac:dyDescent="0.25">
      <c r="A106" s="11">
        <v>104</v>
      </c>
      <c r="B106" s="11">
        <v>40.045999999999999</v>
      </c>
      <c r="C106" s="11">
        <v>17.54</v>
      </c>
      <c r="D106" s="11">
        <v>37.652000000000001</v>
      </c>
      <c r="E106" s="11">
        <v>40</v>
      </c>
      <c r="F106" s="11">
        <v>17.5</v>
      </c>
      <c r="G106" s="11">
        <v>37.5</v>
      </c>
      <c r="H106" s="5" t="s">
        <v>110</v>
      </c>
      <c r="J106" s="11">
        <v>1</v>
      </c>
      <c r="K106" s="11">
        <v>1</v>
      </c>
      <c r="L106" s="11" t="b">
        <f t="shared" si="1"/>
        <v>1</v>
      </c>
      <c r="R106" s="10" t="s">
        <v>107</v>
      </c>
    </row>
    <row r="107" spans="1:18" x14ac:dyDescent="0.25">
      <c r="A107" s="11">
        <v>105</v>
      </c>
      <c r="B107" s="11">
        <v>42.2</v>
      </c>
      <c r="C107" s="11">
        <v>17.5</v>
      </c>
      <c r="D107" s="11">
        <v>37.5</v>
      </c>
      <c r="E107" s="11">
        <v>42.5</v>
      </c>
      <c r="F107" s="11">
        <v>17.5</v>
      </c>
      <c r="G107" s="11">
        <v>37.5</v>
      </c>
      <c r="H107" s="11" t="s">
        <v>213</v>
      </c>
      <c r="J107" s="11">
        <v>1</v>
      </c>
      <c r="K107" s="11">
        <v>1</v>
      </c>
      <c r="L107" s="11" t="b">
        <f t="shared" si="1"/>
        <v>1</v>
      </c>
      <c r="R107" s="10" t="s">
        <v>107</v>
      </c>
    </row>
    <row r="108" spans="1:18" x14ac:dyDescent="0.25">
      <c r="A108" s="11">
        <v>106</v>
      </c>
      <c r="B108" s="11">
        <v>42.5</v>
      </c>
      <c r="C108" s="11">
        <v>15</v>
      </c>
      <c r="D108" s="11">
        <v>37.5</v>
      </c>
      <c r="E108" s="11">
        <v>42.5</v>
      </c>
      <c r="F108" s="11">
        <v>15</v>
      </c>
      <c r="G108" s="11">
        <v>37.5</v>
      </c>
      <c r="H108" s="11" t="s">
        <v>214</v>
      </c>
      <c r="J108" s="11">
        <v>1</v>
      </c>
      <c r="K108" s="11">
        <v>1</v>
      </c>
      <c r="L108" s="11" t="b">
        <f t="shared" si="1"/>
        <v>1</v>
      </c>
      <c r="R108" s="10" t="s">
        <v>107</v>
      </c>
    </row>
    <row r="109" spans="1:18" x14ac:dyDescent="0.25">
      <c r="A109" s="11">
        <v>107</v>
      </c>
      <c r="B109" s="11">
        <v>42.540999999999997</v>
      </c>
      <c r="C109" s="11">
        <v>12.523999999999999</v>
      </c>
      <c r="D109" s="11">
        <v>37.652000000000001</v>
      </c>
      <c r="E109" s="11">
        <v>42.5</v>
      </c>
      <c r="F109" s="11">
        <v>12.5</v>
      </c>
      <c r="G109" s="11">
        <v>37.5</v>
      </c>
      <c r="H109" s="11" t="s">
        <v>113</v>
      </c>
      <c r="J109" s="11">
        <v>1</v>
      </c>
      <c r="K109" s="11">
        <v>1</v>
      </c>
      <c r="L109" s="11" t="b">
        <f t="shared" si="1"/>
        <v>1</v>
      </c>
      <c r="R109" s="10" t="s">
        <v>107</v>
      </c>
    </row>
    <row r="110" spans="1:18" x14ac:dyDescent="0.25">
      <c r="A110" s="11">
        <v>108</v>
      </c>
      <c r="B110" s="11">
        <v>40.003</v>
      </c>
      <c r="C110" s="11">
        <v>12.521000000000001</v>
      </c>
      <c r="D110" s="11">
        <v>37.652000000000001</v>
      </c>
      <c r="E110" s="11">
        <v>40</v>
      </c>
      <c r="F110" s="11">
        <v>12.5</v>
      </c>
      <c r="G110" s="11">
        <v>37.5</v>
      </c>
      <c r="H110" s="11" t="s">
        <v>114</v>
      </c>
      <c r="J110" s="11">
        <v>1</v>
      </c>
      <c r="K110" s="11">
        <v>1</v>
      </c>
      <c r="L110" s="11" t="b">
        <f t="shared" si="1"/>
        <v>1</v>
      </c>
      <c r="R110" s="10" t="s">
        <v>107</v>
      </c>
    </row>
    <row r="111" spans="1:18" x14ac:dyDescent="0.25">
      <c r="A111" s="11">
        <v>109</v>
      </c>
      <c r="B111" s="11">
        <v>37.299999999999997</v>
      </c>
      <c r="C111" s="11">
        <v>12.5</v>
      </c>
      <c r="D111" s="11">
        <v>37.5</v>
      </c>
      <c r="E111" s="11">
        <v>37.5</v>
      </c>
      <c r="F111" s="11">
        <v>12.5</v>
      </c>
      <c r="G111" s="11">
        <v>37.5</v>
      </c>
      <c r="H111" s="11" t="s">
        <v>215</v>
      </c>
      <c r="J111" s="11">
        <v>1</v>
      </c>
      <c r="K111" s="11">
        <v>1</v>
      </c>
      <c r="L111" s="11" t="b">
        <f t="shared" si="1"/>
        <v>1</v>
      </c>
    </row>
    <row r="112" spans="1:18" x14ac:dyDescent="0.25">
      <c r="A112" s="11">
        <v>110</v>
      </c>
      <c r="B112" s="11">
        <v>35.045999999999999</v>
      </c>
      <c r="C112" s="11">
        <v>12.54</v>
      </c>
      <c r="D112" s="11">
        <v>37.652000000000001</v>
      </c>
      <c r="E112" s="11">
        <v>35</v>
      </c>
      <c r="F112" s="11">
        <v>12.5</v>
      </c>
      <c r="G112" s="11">
        <v>37.5</v>
      </c>
      <c r="H112" s="11" t="s">
        <v>216</v>
      </c>
      <c r="J112" s="11">
        <v>1</v>
      </c>
      <c r="K112" s="11">
        <v>1</v>
      </c>
      <c r="L112" s="11" t="b">
        <f t="shared" si="1"/>
        <v>1</v>
      </c>
    </row>
  </sheetData>
  <mergeCells count="11">
    <mergeCell ref="A1:A2"/>
    <mergeCell ref="B1:D1"/>
    <mergeCell ref="E1:G1"/>
    <mergeCell ref="H1:H2"/>
    <mergeCell ref="N1:N2"/>
    <mergeCell ref="O1:O2"/>
    <mergeCell ref="I1:I2"/>
    <mergeCell ref="J1:J2"/>
    <mergeCell ref="K1:K2"/>
    <mergeCell ref="L1:L2"/>
    <mergeCell ref="M1:M2"/>
  </mergeCells>
  <conditionalFormatting sqref="M3:M24 R25 M26:M35 R36 M37:M90 R91:R110">
    <cfRule type="cellIs" dxfId="70" priority="86" operator="equal">
      <formula>FALSE</formula>
    </cfRule>
    <cfRule type="cellIs" dxfId="69" priority="87" operator="equal">
      <formula>TRUE</formula>
    </cfRule>
    <cfRule type="cellIs" dxfId="68" priority="88" operator="greaterThan">
      <formula>FALSE</formula>
    </cfRule>
  </conditionalFormatting>
  <conditionalFormatting sqref="L3:L112">
    <cfRule type="cellIs" dxfId="67" priority="72" operator="equal">
      <formula>TRUE</formula>
    </cfRule>
    <cfRule type="cellIs" dxfId="66" priority="73" operator="equal">
      <formula>FALSE</formula>
    </cfRule>
  </conditionalFormatting>
  <conditionalFormatting sqref="Q35">
    <cfRule type="cellIs" dxfId="65" priority="66" operator="equal">
      <formula>FALSE</formula>
    </cfRule>
    <cfRule type="cellIs" dxfId="64" priority="67" operator="equal">
      <formula>TRUE</formula>
    </cfRule>
    <cfRule type="cellIs" dxfId="63" priority="68" operator="greaterThan">
      <formula>FALSE</formula>
    </cfRule>
  </conditionalFormatting>
  <conditionalFormatting sqref="Q44">
    <cfRule type="cellIs" dxfId="62" priority="57" operator="equal">
      <formula>FALSE</formula>
    </cfRule>
    <cfRule type="cellIs" dxfId="61" priority="58" operator="equal">
      <formula>TRUE</formula>
    </cfRule>
    <cfRule type="cellIs" dxfId="60" priority="59" operator="greaterThan">
      <formula>FALSE</formula>
    </cfRule>
  </conditionalFormatting>
  <conditionalFormatting sqref="Q36">
    <cfRule type="cellIs" dxfId="59" priority="60" operator="equal">
      <formula>FALSE</formula>
    </cfRule>
    <cfRule type="cellIs" dxfId="58" priority="61" operator="equal">
      <formula>TRUE</formula>
    </cfRule>
    <cfRule type="cellIs" dxfId="57" priority="62" operator="greaterThan">
      <formula>FALSE</formula>
    </cfRule>
  </conditionalFormatting>
  <conditionalFormatting sqref="Q45">
    <cfRule type="cellIs" dxfId="56" priority="54" operator="equal">
      <formula>FALSE</formula>
    </cfRule>
    <cfRule type="cellIs" dxfId="55" priority="55" operator="equal">
      <formula>TRUE</formula>
    </cfRule>
    <cfRule type="cellIs" dxfId="54" priority="56" operator="greaterThan">
      <formula>FALSE</formula>
    </cfRule>
  </conditionalFormatting>
  <conditionalFormatting sqref="Q85">
    <cfRule type="cellIs" dxfId="53" priority="51" operator="equal">
      <formula>FALSE</formula>
    </cfRule>
    <cfRule type="cellIs" dxfId="52" priority="52" operator="equal">
      <formula>TRUE</formula>
    </cfRule>
    <cfRule type="cellIs" dxfId="51" priority="53" operator="greaterThan">
      <formula>FALSE</formula>
    </cfRule>
  </conditionalFormatting>
  <conditionalFormatting sqref="Q100">
    <cfRule type="cellIs" dxfId="50" priority="48" operator="equal">
      <formula>FALSE</formula>
    </cfRule>
    <cfRule type="cellIs" dxfId="49" priority="49" operator="equal">
      <formula>TRUE</formula>
    </cfRule>
    <cfRule type="cellIs" dxfId="48" priority="50" operator="greaterThan">
      <formula>FALSE</formula>
    </cfRule>
  </conditionalFormatting>
  <conditionalFormatting sqref="Q47">
    <cfRule type="cellIs" dxfId="47" priority="45" operator="equal">
      <formula>FALSE</formula>
    </cfRule>
    <cfRule type="cellIs" dxfId="46" priority="46" operator="equal">
      <formula>TRUE</formula>
    </cfRule>
    <cfRule type="cellIs" dxfId="45" priority="47" operator="greaterThan">
      <formula>FALSE</formula>
    </cfRule>
  </conditionalFormatting>
  <conditionalFormatting sqref="Q50">
    <cfRule type="cellIs" dxfId="44" priority="42" operator="equal">
      <formula>FALSE</formula>
    </cfRule>
    <cfRule type="cellIs" dxfId="43" priority="43" operator="equal">
      <formula>TRUE</formula>
    </cfRule>
    <cfRule type="cellIs" dxfId="42" priority="44" operator="greaterThan">
      <formula>FALSE</formula>
    </cfRule>
  </conditionalFormatting>
  <conditionalFormatting sqref="Q52">
    <cfRule type="cellIs" dxfId="41" priority="39" operator="equal">
      <formula>FALSE</formula>
    </cfRule>
    <cfRule type="cellIs" dxfId="40" priority="40" operator="equal">
      <formula>TRUE</formula>
    </cfRule>
    <cfRule type="cellIs" dxfId="39" priority="41" operator="greaterThan">
      <formula>FALSE</formula>
    </cfRule>
  </conditionalFormatting>
  <conditionalFormatting sqref="Q54">
    <cfRule type="cellIs" dxfId="38" priority="36" operator="equal">
      <formula>FALSE</formula>
    </cfRule>
    <cfRule type="cellIs" dxfId="37" priority="37" operator="equal">
      <formula>TRUE</formula>
    </cfRule>
    <cfRule type="cellIs" dxfId="36" priority="38" operator="greaterThan">
      <formula>FALSE</formula>
    </cfRule>
  </conditionalFormatting>
  <conditionalFormatting sqref="Q56">
    <cfRule type="cellIs" dxfId="35" priority="33" operator="equal">
      <formula>FALSE</formula>
    </cfRule>
    <cfRule type="cellIs" dxfId="34" priority="34" operator="equal">
      <formula>TRUE</formula>
    </cfRule>
    <cfRule type="cellIs" dxfId="33" priority="35" operator="greaterThan">
      <formula>FALSE</formula>
    </cfRule>
  </conditionalFormatting>
  <conditionalFormatting sqref="Q60">
    <cfRule type="cellIs" dxfId="32" priority="30" operator="equal">
      <formula>FALSE</formula>
    </cfRule>
    <cfRule type="cellIs" dxfId="31" priority="31" operator="equal">
      <formula>TRUE</formula>
    </cfRule>
    <cfRule type="cellIs" dxfId="30" priority="32" operator="greaterThan">
      <formula>FALSE</formula>
    </cfRule>
  </conditionalFormatting>
  <conditionalFormatting sqref="Q62">
    <cfRule type="cellIs" dxfId="29" priority="27" operator="equal">
      <formula>FALSE</formula>
    </cfRule>
    <cfRule type="cellIs" dxfId="28" priority="28" operator="equal">
      <formula>TRUE</formula>
    </cfRule>
    <cfRule type="cellIs" dxfId="27" priority="29" operator="greaterThan">
      <formula>FALSE</formula>
    </cfRule>
  </conditionalFormatting>
  <conditionalFormatting sqref="Q77">
    <cfRule type="cellIs" dxfId="26" priority="24" operator="equal">
      <formula>FALSE</formula>
    </cfRule>
    <cfRule type="cellIs" dxfId="25" priority="25" operator="equal">
      <formula>TRUE</formula>
    </cfRule>
    <cfRule type="cellIs" dxfId="24" priority="26" operator="greaterThan">
      <formula>FALSE</formula>
    </cfRule>
  </conditionalFormatting>
  <conditionalFormatting sqref="Q78">
    <cfRule type="cellIs" dxfId="23" priority="21" operator="equal">
      <formula>FALSE</formula>
    </cfRule>
    <cfRule type="cellIs" dxfId="22" priority="22" operator="equal">
      <formula>TRUE</formula>
    </cfRule>
    <cfRule type="cellIs" dxfId="21" priority="23" operator="greaterThan">
      <formula>FALSE</formula>
    </cfRule>
  </conditionalFormatting>
  <conditionalFormatting sqref="Q82">
    <cfRule type="cellIs" dxfId="20" priority="18" operator="equal">
      <formula>FALSE</formula>
    </cfRule>
    <cfRule type="cellIs" dxfId="19" priority="19" operator="equal">
      <formula>TRUE</formula>
    </cfRule>
    <cfRule type="cellIs" dxfId="18" priority="20" operator="greaterThan">
      <formula>FALSE</formula>
    </cfRule>
  </conditionalFormatting>
  <conditionalFormatting sqref="Q88">
    <cfRule type="cellIs" dxfId="17" priority="15" operator="equal">
      <formula>FALSE</formula>
    </cfRule>
    <cfRule type="cellIs" dxfId="16" priority="16" operator="equal">
      <formula>TRUE</formula>
    </cfRule>
    <cfRule type="cellIs" dxfId="15" priority="17" operator="greaterThan">
      <formula>FALSE</formula>
    </cfRule>
  </conditionalFormatting>
  <conditionalFormatting sqref="Q22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greaterThan">
      <formula>FALSE</formula>
    </cfRule>
  </conditionalFormatting>
  <conditionalFormatting sqref="Q14">
    <cfRule type="cellIs" dxfId="11" priority="5" operator="equal">
      <formula>TRUE</formula>
    </cfRule>
    <cfRule type="cellIs" dxfId="10" priority="6" operator="equal">
      <formula>FALSE</formula>
    </cfRule>
  </conditionalFormatting>
  <conditionalFormatting sqref="Q18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20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selection activeCell="N12" sqref="N12"/>
    </sheetView>
  </sheetViews>
  <sheetFormatPr defaultRowHeight="15" x14ac:dyDescent="0.25"/>
  <cols>
    <col min="1" max="7" width="9.140625" style="3"/>
    <col min="8" max="8" width="38.28515625" style="3" bestFit="1" customWidth="1"/>
    <col min="9" max="20" width="9.140625" style="3"/>
    <col min="21" max="21" width="37.28515625" style="3" bestFit="1" customWidth="1"/>
    <col min="22" max="16384" width="9.140625" style="3"/>
  </cols>
  <sheetData>
    <row r="1" spans="1:22" x14ac:dyDescent="0.25">
      <c r="A1" s="30" t="s">
        <v>115</v>
      </c>
      <c r="B1" s="31" t="s">
        <v>117</v>
      </c>
      <c r="C1" s="31"/>
      <c r="D1" s="31"/>
      <c r="E1" s="31" t="s">
        <v>116</v>
      </c>
      <c r="F1" s="31"/>
      <c r="G1" s="31"/>
      <c r="H1" s="30" t="s">
        <v>118</v>
      </c>
      <c r="I1" s="29" t="s">
        <v>137</v>
      </c>
      <c r="J1" s="33" t="s">
        <v>138</v>
      </c>
      <c r="K1" s="29" t="s">
        <v>139</v>
      </c>
      <c r="L1" s="29" t="s">
        <v>140</v>
      </c>
      <c r="M1" s="29"/>
      <c r="N1" s="29" t="s">
        <v>141</v>
      </c>
      <c r="O1" s="29"/>
      <c r="P1" s="29" t="s">
        <v>142</v>
      </c>
      <c r="Q1" s="29"/>
      <c r="R1" s="29" t="s">
        <v>143</v>
      </c>
      <c r="S1" s="29" t="s">
        <v>139</v>
      </c>
      <c r="T1" s="32" t="s">
        <v>144</v>
      </c>
    </row>
    <row r="2" spans="1:22" x14ac:dyDescent="0.25">
      <c r="A2" s="30"/>
      <c r="B2" s="3" t="s">
        <v>126</v>
      </c>
      <c r="C2" s="3" t="s">
        <v>127</v>
      </c>
      <c r="D2" s="3" t="s">
        <v>128</v>
      </c>
      <c r="E2" s="3" t="s">
        <v>126</v>
      </c>
      <c r="F2" s="3" t="s">
        <v>127</v>
      </c>
      <c r="G2" s="3" t="s">
        <v>128</v>
      </c>
      <c r="H2" s="30"/>
      <c r="I2" s="29"/>
      <c r="J2" s="34"/>
      <c r="K2" s="29"/>
      <c r="L2" s="29"/>
      <c r="M2" s="29"/>
      <c r="N2" s="29"/>
      <c r="O2" s="29"/>
      <c r="P2" s="29"/>
      <c r="Q2" s="29"/>
      <c r="R2" s="29"/>
      <c r="S2" s="29"/>
      <c r="T2" s="32"/>
    </row>
    <row r="3" spans="1:22" x14ac:dyDescent="0.25">
      <c r="A3" s="3">
        <v>1</v>
      </c>
      <c r="B3" s="3">
        <v>0</v>
      </c>
      <c r="C3" s="3">
        <v>20</v>
      </c>
      <c r="D3" s="3">
        <v>10</v>
      </c>
      <c r="E3" s="3">
        <v>-1E-3</v>
      </c>
      <c r="F3" s="3">
        <v>20.003</v>
      </c>
      <c r="G3" s="3">
        <v>10.151999999999999</v>
      </c>
      <c r="H3" s="3" t="s">
        <v>0</v>
      </c>
      <c r="I3" s="3">
        <v>4.0963326059999998</v>
      </c>
      <c r="J3" s="6">
        <v>4.0939989600568101</v>
      </c>
      <c r="K3" s="3">
        <v>4.1315651452277198</v>
      </c>
      <c r="L3" s="3">
        <v>1</v>
      </c>
      <c r="N3" s="3">
        <v>1</v>
      </c>
      <c r="P3" s="3">
        <v>4.1315651452277198</v>
      </c>
      <c r="Q3" s="3" t="s">
        <v>129</v>
      </c>
      <c r="R3" s="9" t="b">
        <f>IF(AND(I3&gt;(J3*0.96),I3&lt;(J3*1.04)),TRUE,FALSE)</f>
        <v>1</v>
      </c>
      <c r="S3" s="9" t="b">
        <f>IF(AND(K3&gt;(J3*0.96),K3&lt;(J3*1.04)),TRUE,FALSE)</f>
        <v>1</v>
      </c>
      <c r="T3" s="9" t="b">
        <f t="shared" ref="T3" si="0">OR(R3,S3)</f>
        <v>1</v>
      </c>
      <c r="U3" s="3" t="s">
        <v>1</v>
      </c>
      <c r="V3" s="3" t="s">
        <v>129</v>
      </c>
    </row>
    <row r="4" spans="1:22" x14ac:dyDescent="0.25">
      <c r="A4" s="3">
        <v>2</v>
      </c>
      <c r="B4" s="3">
        <v>0</v>
      </c>
      <c r="C4" s="3">
        <v>17.5</v>
      </c>
      <c r="D4" s="3">
        <v>10</v>
      </c>
      <c r="E4" s="3">
        <v>2.1999999999999999E-2</v>
      </c>
      <c r="F4" s="3">
        <v>17.542999999999999</v>
      </c>
      <c r="G4" s="3">
        <v>10.151999999999999</v>
      </c>
      <c r="H4" s="3" t="s">
        <v>2</v>
      </c>
      <c r="I4" s="3">
        <v>2.8048366859999998</v>
      </c>
      <c r="J4" s="6">
        <v>2.8034764159191998</v>
      </c>
      <c r="K4" s="3">
        <v>2.8183376983832402</v>
      </c>
      <c r="L4" s="3">
        <v>1</v>
      </c>
      <c r="N4" s="3">
        <v>1</v>
      </c>
      <c r="P4" s="3">
        <v>2.8183376983832402</v>
      </c>
      <c r="Q4" s="3" t="s">
        <v>130</v>
      </c>
      <c r="R4" s="9" t="b">
        <f t="shared" ref="R4:R68" si="1">IF(AND(I4&gt;(J4*0.96),I4&lt;(J4*1.04)),TRUE,FALSE)</f>
        <v>1</v>
      </c>
      <c r="S4" s="9" t="b">
        <f t="shared" ref="S4:S68" si="2">IF(AND(K4&gt;(J4*0.96),K4&lt;(J4*1.04)),TRUE,FALSE)</f>
        <v>1</v>
      </c>
      <c r="T4" s="9" t="b">
        <f t="shared" ref="T4:T68" si="3">OR(R4,S4)</f>
        <v>1</v>
      </c>
      <c r="U4" s="3" t="s">
        <v>1</v>
      </c>
      <c r="V4" s="3" t="s">
        <v>130</v>
      </c>
    </row>
    <row r="5" spans="1:22" x14ac:dyDescent="0.25">
      <c r="A5" s="3">
        <v>3</v>
      </c>
      <c r="B5" s="3">
        <v>0</v>
      </c>
      <c r="C5" s="3">
        <v>15</v>
      </c>
      <c r="D5" s="3">
        <v>10</v>
      </c>
      <c r="E5" s="3">
        <v>5.2999999999999999E-2</v>
      </c>
      <c r="F5" s="3">
        <v>15.051</v>
      </c>
      <c r="G5" s="3">
        <v>10.151999999999999</v>
      </c>
      <c r="H5" s="3" t="s">
        <v>3</v>
      </c>
      <c r="I5" s="3">
        <v>2.8048366859999998</v>
      </c>
      <c r="J5" s="6">
        <v>2.8034764159191998</v>
      </c>
      <c r="K5" s="3">
        <v>2.8183376983832402</v>
      </c>
      <c r="L5" s="3">
        <v>1</v>
      </c>
      <c r="N5" s="3">
        <v>1</v>
      </c>
      <c r="P5" s="3">
        <v>2.8183376983832402</v>
      </c>
      <c r="Q5" s="3" t="s">
        <v>130</v>
      </c>
      <c r="R5" s="9" t="b">
        <f t="shared" si="1"/>
        <v>1</v>
      </c>
      <c r="S5" s="9" t="b">
        <f t="shared" si="2"/>
        <v>1</v>
      </c>
      <c r="T5" s="9" t="b">
        <f t="shared" si="3"/>
        <v>1</v>
      </c>
      <c r="U5" s="3" t="s">
        <v>1</v>
      </c>
      <c r="V5" s="3" t="s">
        <v>130</v>
      </c>
    </row>
    <row r="6" spans="1:22" x14ac:dyDescent="0.25">
      <c r="A6" s="3">
        <v>4</v>
      </c>
      <c r="B6" s="3">
        <v>0</v>
      </c>
      <c r="C6" s="3">
        <v>12.5</v>
      </c>
      <c r="D6" s="3">
        <v>10</v>
      </c>
      <c r="E6" s="3">
        <v>3.2000000000000001E-2</v>
      </c>
      <c r="F6" s="3">
        <v>12.553000000000001</v>
      </c>
      <c r="G6" s="3">
        <v>10.151999999999999</v>
      </c>
      <c r="H6" s="3" t="s">
        <v>4</v>
      </c>
      <c r="I6" s="3">
        <v>2.8048366859999998</v>
      </c>
      <c r="J6" s="6">
        <v>2.8034764159191998</v>
      </c>
      <c r="K6" s="3">
        <v>2.8183376983832402</v>
      </c>
      <c r="L6" s="3">
        <v>1</v>
      </c>
      <c r="N6" s="3">
        <v>1</v>
      </c>
      <c r="P6" s="3">
        <v>2.8183376983832402</v>
      </c>
      <c r="Q6" s="3" t="s">
        <v>130</v>
      </c>
      <c r="R6" s="9" t="b">
        <f t="shared" si="1"/>
        <v>1</v>
      </c>
      <c r="S6" s="9" t="b">
        <f t="shared" si="2"/>
        <v>1</v>
      </c>
      <c r="T6" s="9" t="b">
        <f t="shared" si="3"/>
        <v>1</v>
      </c>
      <c r="U6" s="3" t="s">
        <v>1</v>
      </c>
      <c r="V6" s="3" t="s">
        <v>130</v>
      </c>
    </row>
    <row r="7" spans="1:22" x14ac:dyDescent="0.25">
      <c r="A7" s="3">
        <v>5</v>
      </c>
      <c r="B7" s="3">
        <v>0</v>
      </c>
      <c r="C7" s="3">
        <v>10</v>
      </c>
      <c r="D7" s="3">
        <v>10</v>
      </c>
      <c r="E7" s="3">
        <v>4.8000000000000001E-2</v>
      </c>
      <c r="F7" s="3">
        <v>10.057</v>
      </c>
      <c r="G7" s="3">
        <v>10.151999999999999</v>
      </c>
      <c r="H7" s="3" t="s">
        <v>5</v>
      </c>
      <c r="I7" s="3">
        <v>4.0963326059999998</v>
      </c>
      <c r="J7" s="6">
        <v>4.0939989600568101</v>
      </c>
      <c r="K7" s="3">
        <v>4.1315651452277198</v>
      </c>
      <c r="L7" s="3">
        <v>1</v>
      </c>
      <c r="N7" s="3">
        <v>1</v>
      </c>
      <c r="P7" s="3">
        <v>4.1315651452277198</v>
      </c>
      <c r="Q7" s="3" t="s">
        <v>129</v>
      </c>
      <c r="R7" s="9" t="b">
        <f t="shared" si="1"/>
        <v>1</v>
      </c>
      <c r="S7" s="9" t="b">
        <f t="shared" si="2"/>
        <v>1</v>
      </c>
      <c r="T7" s="9" t="b">
        <f t="shared" si="3"/>
        <v>1</v>
      </c>
      <c r="U7" s="3" t="s">
        <v>1</v>
      </c>
      <c r="V7" s="3" t="s">
        <v>129</v>
      </c>
    </row>
    <row r="8" spans="1:22" x14ac:dyDescent="0.25">
      <c r="A8" s="3">
        <v>6</v>
      </c>
      <c r="B8" s="3">
        <v>2.5</v>
      </c>
      <c r="C8" s="3">
        <v>20</v>
      </c>
      <c r="D8" s="3">
        <v>10</v>
      </c>
      <c r="E8" s="3">
        <v>2.5619999999999998</v>
      </c>
      <c r="F8" s="3">
        <v>20.082999999999998</v>
      </c>
      <c r="G8" s="3">
        <v>10.151999999999999</v>
      </c>
      <c r="H8" s="3" t="s">
        <v>6</v>
      </c>
      <c r="I8" s="3">
        <v>2.8048366859999998</v>
      </c>
      <c r="J8" s="6">
        <v>2.8034764159191998</v>
      </c>
      <c r="K8" s="3">
        <v>2.8183376983832402</v>
      </c>
      <c r="L8" s="3">
        <v>1</v>
      </c>
      <c r="N8" s="3">
        <v>1</v>
      </c>
      <c r="P8" s="3">
        <v>2.8183376983832402</v>
      </c>
      <c r="Q8" s="3" t="s">
        <v>130</v>
      </c>
      <c r="R8" s="9" t="b">
        <f t="shared" si="1"/>
        <v>1</v>
      </c>
      <c r="S8" s="9" t="b">
        <f t="shared" si="2"/>
        <v>1</v>
      </c>
      <c r="T8" s="9" t="b">
        <f t="shared" si="3"/>
        <v>1</v>
      </c>
      <c r="U8" s="3" t="s">
        <v>1</v>
      </c>
      <c r="V8" s="3" t="s">
        <v>130</v>
      </c>
    </row>
    <row r="9" spans="1:22" x14ac:dyDescent="0.25">
      <c r="A9" s="3">
        <v>7</v>
      </c>
      <c r="B9" s="3">
        <v>5</v>
      </c>
      <c r="C9" s="3">
        <v>20</v>
      </c>
      <c r="D9" s="3">
        <v>10</v>
      </c>
      <c r="E9" s="3">
        <v>5.0529999999999999</v>
      </c>
      <c r="F9" s="3">
        <v>20.050999999999998</v>
      </c>
      <c r="G9" s="3">
        <v>10.151999999999999</v>
      </c>
      <c r="H9" s="3" t="s">
        <v>7</v>
      </c>
      <c r="I9" s="3">
        <v>2.8048366859999998</v>
      </c>
      <c r="J9" s="6">
        <v>2.8034764159191998</v>
      </c>
      <c r="K9" s="3">
        <v>2.8183376983832402</v>
      </c>
      <c r="L9" s="3">
        <v>1</v>
      </c>
      <c r="N9" s="3">
        <v>1</v>
      </c>
      <c r="P9" s="3">
        <v>2.8183376983832402</v>
      </c>
      <c r="Q9" s="3" t="s">
        <v>130</v>
      </c>
      <c r="R9" s="9" t="b">
        <f t="shared" si="1"/>
        <v>1</v>
      </c>
      <c r="S9" s="9" t="b">
        <f t="shared" si="2"/>
        <v>1</v>
      </c>
      <c r="T9" s="9" t="b">
        <f t="shared" si="3"/>
        <v>1</v>
      </c>
      <c r="U9" s="3" t="s">
        <v>1</v>
      </c>
      <c r="V9" s="3" t="s">
        <v>130</v>
      </c>
    </row>
    <row r="10" spans="1:22" x14ac:dyDescent="0.25">
      <c r="J10" s="6"/>
      <c r="R10" s="10"/>
      <c r="S10" s="10"/>
      <c r="T10" s="10"/>
      <c r="V10" s="3" t="s">
        <v>130</v>
      </c>
    </row>
    <row r="11" spans="1:22" x14ac:dyDescent="0.25">
      <c r="A11" s="3">
        <v>9</v>
      </c>
      <c r="B11" s="3">
        <v>2.5</v>
      </c>
      <c r="C11" s="3">
        <v>10</v>
      </c>
      <c r="D11" s="3">
        <v>10</v>
      </c>
      <c r="E11" s="3">
        <v>2.5430000000000001</v>
      </c>
      <c r="F11" s="3">
        <v>10.041</v>
      </c>
      <c r="G11" s="3">
        <v>10.151999999999999</v>
      </c>
      <c r="H11" s="3" t="s">
        <v>8</v>
      </c>
      <c r="I11" s="3">
        <v>2.8048366859999998</v>
      </c>
      <c r="J11" s="6">
        <v>2.8034764159191998</v>
      </c>
      <c r="K11" s="3">
        <v>2.8183376983832402</v>
      </c>
      <c r="L11" s="3">
        <v>1</v>
      </c>
      <c r="N11" s="3">
        <v>1</v>
      </c>
      <c r="P11" s="3">
        <v>2.8183376983832402</v>
      </c>
      <c r="Q11" s="3" t="s">
        <v>130</v>
      </c>
      <c r="R11" s="9" t="b">
        <f t="shared" si="1"/>
        <v>1</v>
      </c>
      <c r="S11" s="9" t="b">
        <f t="shared" si="2"/>
        <v>1</v>
      </c>
      <c r="T11" s="9" t="b">
        <f t="shared" si="3"/>
        <v>1</v>
      </c>
      <c r="U11" s="3" t="s">
        <v>1</v>
      </c>
      <c r="V11" s="3" t="s">
        <v>130</v>
      </c>
    </row>
    <row r="12" spans="1:22" x14ac:dyDescent="0.25">
      <c r="A12" s="3">
        <v>10</v>
      </c>
      <c r="B12" s="3">
        <v>5</v>
      </c>
      <c r="C12" s="3">
        <v>10</v>
      </c>
      <c r="D12" s="3">
        <v>10</v>
      </c>
      <c r="E12" s="3">
        <v>5.0430000000000001</v>
      </c>
      <c r="F12" s="3">
        <v>10.041</v>
      </c>
      <c r="G12" s="3">
        <v>10.151999999999999</v>
      </c>
      <c r="H12" s="3" t="s">
        <v>9</v>
      </c>
      <c r="I12" s="3">
        <v>2.8048366859999998</v>
      </c>
      <c r="J12" s="6">
        <v>2.8034764159191998</v>
      </c>
      <c r="K12" s="3">
        <v>2.8183376983832402</v>
      </c>
      <c r="L12" s="3">
        <v>1</v>
      </c>
      <c r="N12" s="3">
        <v>1</v>
      </c>
      <c r="P12" s="3">
        <v>2.8183376983832402</v>
      </c>
      <c r="Q12" s="3" t="s">
        <v>130</v>
      </c>
      <c r="R12" s="9" t="b">
        <f t="shared" si="1"/>
        <v>1</v>
      </c>
      <c r="S12" s="9" t="b">
        <f t="shared" si="2"/>
        <v>1</v>
      </c>
      <c r="T12" s="9" t="b">
        <f t="shared" si="3"/>
        <v>1</v>
      </c>
      <c r="U12" s="3" t="s">
        <v>1</v>
      </c>
      <c r="V12" s="3" t="s">
        <v>130</v>
      </c>
    </row>
    <row r="13" spans="1:22" x14ac:dyDescent="0.25">
      <c r="A13" s="3">
        <v>11</v>
      </c>
      <c r="B13" s="3">
        <v>7.5</v>
      </c>
      <c r="C13" s="3">
        <v>10</v>
      </c>
      <c r="D13" s="3">
        <v>10</v>
      </c>
      <c r="E13" s="3">
        <v>7.5590000000000002</v>
      </c>
      <c r="F13" s="3">
        <v>10.045</v>
      </c>
      <c r="G13" s="3">
        <v>10.151999999999999</v>
      </c>
      <c r="H13" s="3" t="s">
        <v>10</v>
      </c>
      <c r="I13" s="3">
        <v>2.8048366859999998</v>
      </c>
      <c r="J13" s="6">
        <v>2.8034764159191998</v>
      </c>
      <c r="K13" s="3">
        <v>2.8183376983832402</v>
      </c>
      <c r="L13" s="3">
        <v>1</v>
      </c>
      <c r="N13" s="3">
        <v>1</v>
      </c>
      <c r="P13" s="3">
        <v>2.8183376983832402</v>
      </c>
      <c r="Q13" s="3" t="s">
        <v>130</v>
      </c>
      <c r="R13" s="9" t="b">
        <f t="shared" si="1"/>
        <v>1</v>
      </c>
      <c r="S13" s="9" t="b">
        <f t="shared" si="2"/>
        <v>1</v>
      </c>
      <c r="T13" s="9" t="b">
        <f t="shared" si="3"/>
        <v>1</v>
      </c>
      <c r="U13" s="3" t="s">
        <v>1</v>
      </c>
      <c r="V13" s="3" t="s">
        <v>130</v>
      </c>
    </row>
    <row r="14" spans="1:22" x14ac:dyDescent="0.25">
      <c r="A14" s="3">
        <v>12</v>
      </c>
      <c r="B14" s="3">
        <v>6</v>
      </c>
      <c r="C14" s="3">
        <v>17.5</v>
      </c>
      <c r="D14" s="3">
        <v>15</v>
      </c>
      <c r="E14" s="3">
        <v>6.0330000000000004</v>
      </c>
      <c r="F14" s="3">
        <v>17.530999999999999</v>
      </c>
      <c r="G14" s="3">
        <v>15.151999999999999</v>
      </c>
      <c r="H14" s="3" t="s">
        <v>11</v>
      </c>
      <c r="I14" s="3">
        <v>5.2832090689999998</v>
      </c>
      <c r="J14" s="6">
        <v>5.2717991775013404</v>
      </c>
      <c r="K14" s="3">
        <v>4.6143465762141398</v>
      </c>
      <c r="L14" s="3">
        <v>2.3659183666169099</v>
      </c>
      <c r="M14" s="3" t="s">
        <v>130</v>
      </c>
      <c r="N14" s="3">
        <v>1.4</v>
      </c>
      <c r="O14" s="3" t="s">
        <v>131</v>
      </c>
      <c r="P14" s="3">
        <v>1.3931004072916999</v>
      </c>
      <c r="Q14" s="3" t="s">
        <v>132</v>
      </c>
      <c r="R14" s="9" t="b">
        <f t="shared" si="1"/>
        <v>1</v>
      </c>
      <c r="S14" s="9" t="b">
        <f t="shared" si="2"/>
        <v>0</v>
      </c>
      <c r="T14" s="9" t="b">
        <f t="shared" si="3"/>
        <v>1</v>
      </c>
      <c r="U14" s="3" t="s">
        <v>12</v>
      </c>
      <c r="V14" s="3" t="s">
        <v>145</v>
      </c>
    </row>
    <row r="15" spans="1:22" x14ac:dyDescent="0.25">
      <c r="A15" s="3">
        <v>13</v>
      </c>
      <c r="B15" s="3">
        <v>5</v>
      </c>
      <c r="C15" s="3">
        <v>17.5</v>
      </c>
      <c r="D15" s="3">
        <v>15</v>
      </c>
      <c r="E15" s="3">
        <v>5.0380000000000003</v>
      </c>
      <c r="F15" s="3">
        <v>17.547000000000001</v>
      </c>
      <c r="G15" s="3">
        <v>15.151999999999999</v>
      </c>
      <c r="H15" s="3" t="s">
        <v>13</v>
      </c>
      <c r="I15" s="3">
        <v>6.467200461</v>
      </c>
      <c r="J15" s="6">
        <v>6.4526993961408197</v>
      </c>
      <c r="K15" s="3">
        <v>6.5170934137820602</v>
      </c>
      <c r="L15" s="3">
        <v>3.8822587723679098</v>
      </c>
      <c r="M15" s="3" t="s">
        <v>129</v>
      </c>
      <c r="N15" s="3">
        <v>1.2049999999999901</v>
      </c>
      <c r="O15" s="3" t="s">
        <v>133</v>
      </c>
      <c r="P15" s="3">
        <v>1.3931004072916999</v>
      </c>
      <c r="Q15" s="3" t="s">
        <v>132</v>
      </c>
      <c r="R15" s="9" t="b">
        <f t="shared" si="1"/>
        <v>1</v>
      </c>
      <c r="S15" s="9" t="b">
        <f t="shared" si="2"/>
        <v>1</v>
      </c>
      <c r="T15" s="9" t="b">
        <f t="shared" si="3"/>
        <v>1</v>
      </c>
      <c r="U15" s="3" t="s">
        <v>12</v>
      </c>
      <c r="V15" s="3" t="s">
        <v>146</v>
      </c>
    </row>
    <row r="16" spans="1:22" x14ac:dyDescent="0.25">
      <c r="A16" s="3">
        <v>14</v>
      </c>
      <c r="B16" s="3">
        <v>5</v>
      </c>
      <c r="C16" s="3">
        <v>15</v>
      </c>
      <c r="D16" s="3">
        <v>15</v>
      </c>
      <c r="E16" s="3">
        <v>5.0309999999999997</v>
      </c>
      <c r="F16" s="3">
        <v>15.053000000000001</v>
      </c>
      <c r="G16" s="3">
        <v>15.151999999999999</v>
      </c>
      <c r="H16" s="3" t="s">
        <v>14</v>
      </c>
      <c r="I16" s="3">
        <v>5.2832090689999998</v>
      </c>
      <c r="J16" s="6">
        <v>5.2717991775013404</v>
      </c>
      <c r="K16" s="3">
        <v>4.6143465762141398</v>
      </c>
      <c r="L16" s="3">
        <v>2.3659183666169099</v>
      </c>
      <c r="M16" s="3" t="s">
        <v>130</v>
      </c>
      <c r="N16" s="3">
        <v>1.4</v>
      </c>
      <c r="O16" s="3" t="s">
        <v>131</v>
      </c>
      <c r="P16" s="3">
        <v>1.3931004072916999</v>
      </c>
      <c r="Q16" s="3" t="s">
        <v>132</v>
      </c>
      <c r="R16" s="9" t="b">
        <f t="shared" si="1"/>
        <v>1</v>
      </c>
      <c r="S16" s="9" t="b">
        <f t="shared" si="2"/>
        <v>0</v>
      </c>
      <c r="T16" s="9" t="b">
        <f t="shared" si="3"/>
        <v>1</v>
      </c>
      <c r="U16" s="3" t="s">
        <v>12</v>
      </c>
      <c r="V16" s="3" t="s">
        <v>145</v>
      </c>
    </row>
    <row r="17" spans="1:22" x14ac:dyDescent="0.25">
      <c r="A17" s="3">
        <v>15</v>
      </c>
      <c r="B17" s="3">
        <v>5</v>
      </c>
      <c r="C17" s="3">
        <v>12.5</v>
      </c>
      <c r="D17" s="3">
        <v>15</v>
      </c>
      <c r="E17" s="3">
        <v>5.0570000000000004</v>
      </c>
      <c r="F17" s="3">
        <v>12.552</v>
      </c>
      <c r="G17" s="3">
        <v>15.151999999999999</v>
      </c>
      <c r="H17" s="3" t="s">
        <v>15</v>
      </c>
      <c r="I17" s="3">
        <v>6.467200461</v>
      </c>
      <c r="J17" s="6">
        <v>6.4526993961408197</v>
      </c>
      <c r="K17" s="3">
        <v>6.5170934137820602</v>
      </c>
      <c r="L17" s="3">
        <v>3.8822587723679098</v>
      </c>
      <c r="M17" s="3" t="s">
        <v>129</v>
      </c>
      <c r="N17" s="3">
        <v>1.2049999999999901</v>
      </c>
      <c r="O17" s="3" t="s">
        <v>133</v>
      </c>
      <c r="P17" s="3">
        <v>1.3931004072916999</v>
      </c>
      <c r="Q17" s="3" t="s">
        <v>132</v>
      </c>
      <c r="R17" s="9" t="b">
        <f t="shared" si="1"/>
        <v>1</v>
      </c>
      <c r="S17" s="9" t="b">
        <f t="shared" si="2"/>
        <v>1</v>
      </c>
      <c r="T17" s="9" t="b">
        <f t="shared" si="3"/>
        <v>1</v>
      </c>
      <c r="U17" s="3" t="s">
        <v>12</v>
      </c>
      <c r="V17" s="3" t="s">
        <v>146</v>
      </c>
    </row>
    <row r="18" spans="1:22" x14ac:dyDescent="0.25">
      <c r="A18" s="3">
        <v>16</v>
      </c>
      <c r="B18" s="3">
        <v>6</v>
      </c>
      <c r="C18" s="3">
        <v>12.5</v>
      </c>
      <c r="D18" s="3">
        <v>15</v>
      </c>
      <c r="E18" s="3">
        <v>6.0330000000000004</v>
      </c>
      <c r="F18" s="3">
        <v>12.526999999999999</v>
      </c>
      <c r="G18" s="3">
        <v>15.151999999999999</v>
      </c>
      <c r="H18" s="3" t="s">
        <v>16</v>
      </c>
      <c r="I18" s="3">
        <v>5.2832090689999998</v>
      </c>
      <c r="J18" s="6">
        <v>5.2717991775013404</v>
      </c>
      <c r="K18" s="3">
        <v>4.6143465762141398</v>
      </c>
      <c r="L18" s="3">
        <v>2.3659183666169099</v>
      </c>
      <c r="M18" s="3" t="s">
        <v>130</v>
      </c>
      <c r="N18" s="3">
        <v>1.4</v>
      </c>
      <c r="O18" s="3" t="s">
        <v>131</v>
      </c>
      <c r="P18" s="3">
        <v>1.3931004072916999</v>
      </c>
      <c r="Q18" s="3" t="s">
        <v>132</v>
      </c>
      <c r="R18" s="9" t="b">
        <f t="shared" si="1"/>
        <v>1</v>
      </c>
      <c r="S18" s="9" t="b">
        <f t="shared" si="2"/>
        <v>0</v>
      </c>
      <c r="T18" s="9" t="b">
        <f t="shared" si="3"/>
        <v>1</v>
      </c>
      <c r="U18" s="3" t="s">
        <v>12</v>
      </c>
      <c r="V18" s="3" t="s">
        <v>145</v>
      </c>
    </row>
    <row r="19" spans="1:22" x14ac:dyDescent="0.25">
      <c r="A19" s="3">
        <v>17</v>
      </c>
      <c r="B19" s="3">
        <v>9</v>
      </c>
      <c r="C19" s="3">
        <v>17.5</v>
      </c>
      <c r="D19" s="3">
        <v>30</v>
      </c>
      <c r="E19" s="3">
        <v>9.0570000000000004</v>
      </c>
      <c r="F19" s="3">
        <v>17.552</v>
      </c>
      <c r="G19" s="3">
        <v>30.152000000000001</v>
      </c>
      <c r="H19" s="3" t="s">
        <v>17</v>
      </c>
      <c r="I19" s="3">
        <v>6.7657142859999997</v>
      </c>
      <c r="J19" s="6">
        <v>6.7568273967598698</v>
      </c>
      <c r="K19" s="3">
        <v>4.0951600488032103</v>
      </c>
      <c r="L19" s="3">
        <v>2.3659183756864199</v>
      </c>
      <c r="M19" s="3" t="s">
        <v>130</v>
      </c>
      <c r="N19" s="3">
        <v>1.4</v>
      </c>
      <c r="O19" s="3" t="s">
        <v>131</v>
      </c>
      <c r="P19" s="3">
        <v>1.2363547071758301</v>
      </c>
      <c r="Q19" s="3" t="s">
        <v>132</v>
      </c>
      <c r="R19" s="9" t="b">
        <f t="shared" si="1"/>
        <v>1</v>
      </c>
      <c r="S19" s="9" t="b">
        <f t="shared" si="2"/>
        <v>0</v>
      </c>
      <c r="T19" s="9" t="b">
        <f t="shared" si="3"/>
        <v>1</v>
      </c>
      <c r="U19" s="3" t="s">
        <v>18</v>
      </c>
      <c r="V19" s="3" t="s">
        <v>145</v>
      </c>
    </row>
    <row r="20" spans="1:22" x14ac:dyDescent="0.25">
      <c r="A20" s="3">
        <v>18</v>
      </c>
      <c r="B20" s="3">
        <v>7.5</v>
      </c>
      <c r="C20" s="3">
        <v>17.5</v>
      </c>
      <c r="D20" s="3">
        <v>30</v>
      </c>
      <c r="E20" s="3">
        <v>7.5629999999999997</v>
      </c>
      <c r="F20" s="3">
        <v>17.571000000000002</v>
      </c>
      <c r="G20" s="3">
        <v>30.152000000000001</v>
      </c>
      <c r="H20" s="5" t="s">
        <v>19</v>
      </c>
      <c r="I20" s="3">
        <v>10.790738299999999</v>
      </c>
      <c r="J20" s="6">
        <v>10.7756066706831</v>
      </c>
      <c r="K20" s="3">
        <v>10.822624998335099</v>
      </c>
      <c r="L20" s="3">
        <v>7.2644456172323197</v>
      </c>
      <c r="M20" s="3" t="s">
        <v>129</v>
      </c>
      <c r="N20" s="3">
        <v>1.2049999999999901</v>
      </c>
      <c r="O20" s="3" t="s">
        <v>133</v>
      </c>
      <c r="P20" s="3">
        <v>1.2363547071758301</v>
      </c>
      <c r="Q20" s="3" t="s">
        <v>132</v>
      </c>
      <c r="R20" s="9" t="b">
        <f t="shared" si="1"/>
        <v>1</v>
      </c>
      <c r="S20" s="9" t="b">
        <f t="shared" si="2"/>
        <v>1</v>
      </c>
      <c r="T20" s="9" t="b">
        <f t="shared" si="3"/>
        <v>1</v>
      </c>
      <c r="U20" s="3" t="s">
        <v>18</v>
      </c>
      <c r="V20" s="3" t="s">
        <v>146</v>
      </c>
    </row>
    <row r="21" spans="1:22" x14ac:dyDescent="0.25">
      <c r="A21" s="3">
        <v>19</v>
      </c>
      <c r="B21" s="3">
        <v>7.5</v>
      </c>
      <c r="C21" s="3">
        <v>15</v>
      </c>
      <c r="D21" s="3">
        <v>30</v>
      </c>
      <c r="E21" s="3">
        <v>7.5640000000000001</v>
      </c>
      <c r="F21" s="3">
        <v>15.044</v>
      </c>
      <c r="G21" s="3">
        <v>30.152000000000001</v>
      </c>
      <c r="H21" s="3" t="s">
        <v>20</v>
      </c>
      <c r="I21" s="3">
        <v>6.7657142859999997</v>
      </c>
      <c r="J21" s="6">
        <v>6.7568273967598698</v>
      </c>
      <c r="K21" s="3">
        <v>4.0951600488032103</v>
      </c>
      <c r="L21" s="3">
        <v>2.3659183756864199</v>
      </c>
      <c r="M21" s="3" t="s">
        <v>130</v>
      </c>
      <c r="N21" s="3">
        <v>1.4</v>
      </c>
      <c r="O21" s="3" t="s">
        <v>131</v>
      </c>
      <c r="P21" s="3">
        <v>1.2363547071758301</v>
      </c>
      <c r="Q21" s="3" t="s">
        <v>132</v>
      </c>
      <c r="R21" s="9" t="b">
        <f t="shared" si="1"/>
        <v>1</v>
      </c>
      <c r="S21" s="9" t="b">
        <f t="shared" si="2"/>
        <v>0</v>
      </c>
      <c r="T21" s="9" t="b">
        <f t="shared" si="3"/>
        <v>1</v>
      </c>
      <c r="U21" s="3" t="s">
        <v>18</v>
      </c>
      <c r="V21" s="3" t="s">
        <v>145</v>
      </c>
    </row>
    <row r="22" spans="1:22" x14ac:dyDescent="0.25">
      <c r="A22" s="3">
        <v>20</v>
      </c>
      <c r="B22" s="3">
        <v>7.5</v>
      </c>
      <c r="C22" s="3">
        <v>12.5</v>
      </c>
      <c r="D22" s="3">
        <v>30</v>
      </c>
      <c r="E22" s="3">
        <v>7.5359999999999996</v>
      </c>
      <c r="F22" s="3">
        <v>12.573</v>
      </c>
      <c r="G22" s="3">
        <v>30.152000000000001</v>
      </c>
      <c r="H22" s="3" t="s">
        <v>21</v>
      </c>
      <c r="I22" s="3">
        <v>10.790738299999999</v>
      </c>
      <c r="J22" s="6">
        <v>10.7756066706831</v>
      </c>
      <c r="K22" s="3">
        <v>10.822624998335099</v>
      </c>
      <c r="L22" s="3">
        <v>7.2644456172323197</v>
      </c>
      <c r="M22" s="3" t="s">
        <v>129</v>
      </c>
      <c r="N22" s="3">
        <v>1.2049999999999901</v>
      </c>
      <c r="O22" s="3" t="s">
        <v>133</v>
      </c>
      <c r="P22" s="3">
        <v>1.2363547071758301</v>
      </c>
      <c r="Q22" s="3" t="s">
        <v>132</v>
      </c>
      <c r="R22" s="9" t="b">
        <f t="shared" si="1"/>
        <v>1</v>
      </c>
      <c r="S22" s="9" t="b">
        <f t="shared" si="2"/>
        <v>1</v>
      </c>
      <c r="T22" s="9" t="b">
        <f t="shared" si="3"/>
        <v>1</v>
      </c>
      <c r="U22" s="3" t="s">
        <v>18</v>
      </c>
      <c r="V22" s="3" t="s">
        <v>146</v>
      </c>
    </row>
    <row r="23" spans="1:22" x14ac:dyDescent="0.25">
      <c r="A23" s="3">
        <v>21</v>
      </c>
      <c r="B23" s="3">
        <v>9</v>
      </c>
      <c r="C23" s="3">
        <v>12.5</v>
      </c>
      <c r="D23" s="3">
        <v>30</v>
      </c>
      <c r="E23" s="3">
        <v>9.0380000000000003</v>
      </c>
      <c r="F23" s="3">
        <v>12.545999999999999</v>
      </c>
      <c r="G23" s="3">
        <v>30.152000000000001</v>
      </c>
      <c r="H23" s="3" t="s">
        <v>22</v>
      </c>
      <c r="I23" s="3">
        <v>6.7657142859999997</v>
      </c>
      <c r="J23" s="6">
        <v>6.7568273967598698</v>
      </c>
      <c r="K23" s="3">
        <v>4.0951600488032103</v>
      </c>
      <c r="L23" s="3">
        <v>2.3659183756864199</v>
      </c>
      <c r="M23" s="3" t="s">
        <v>130</v>
      </c>
      <c r="N23" s="3">
        <v>1.4</v>
      </c>
      <c r="O23" s="3" t="s">
        <v>131</v>
      </c>
      <c r="P23" s="3">
        <v>1.2363547071758301</v>
      </c>
      <c r="Q23" s="3" t="s">
        <v>132</v>
      </c>
      <c r="R23" s="9" t="b">
        <f t="shared" si="1"/>
        <v>1</v>
      </c>
      <c r="S23" s="9" t="b">
        <f t="shared" si="2"/>
        <v>0</v>
      </c>
      <c r="T23" s="9" t="b">
        <f t="shared" si="3"/>
        <v>1</v>
      </c>
      <c r="U23" s="3" t="s">
        <v>18</v>
      </c>
      <c r="V23" s="3" t="s">
        <v>145</v>
      </c>
    </row>
    <row r="24" spans="1:22" x14ac:dyDescent="0.25">
      <c r="A24" s="3">
        <v>22</v>
      </c>
      <c r="B24" s="3">
        <v>20</v>
      </c>
      <c r="C24" s="3">
        <v>7.5</v>
      </c>
      <c r="D24" s="3">
        <v>6</v>
      </c>
      <c r="E24" s="3">
        <v>20.068000000000001</v>
      </c>
      <c r="F24" s="3">
        <v>7.5750000000000002</v>
      </c>
      <c r="G24" s="3">
        <v>6.1520000000000001</v>
      </c>
      <c r="H24" s="3" t="s">
        <v>23</v>
      </c>
      <c r="I24" s="3">
        <v>2.3669486179999999</v>
      </c>
      <c r="J24" s="6">
        <v>2.3659183756864199</v>
      </c>
      <c r="K24" s="3">
        <v>2.38463514007652</v>
      </c>
      <c r="L24" s="3">
        <v>1</v>
      </c>
      <c r="N24" s="3">
        <v>1</v>
      </c>
      <c r="P24" s="3">
        <v>2.38463514007652</v>
      </c>
      <c r="Q24" s="3" t="s">
        <v>130</v>
      </c>
      <c r="R24" s="9" t="b">
        <f t="shared" si="1"/>
        <v>1</v>
      </c>
      <c r="S24" s="9" t="b">
        <f t="shared" si="2"/>
        <v>1</v>
      </c>
      <c r="T24" s="9" t="b">
        <f t="shared" si="3"/>
        <v>1</v>
      </c>
      <c r="U24" s="3" t="s">
        <v>24</v>
      </c>
      <c r="V24" s="3" t="s">
        <v>130</v>
      </c>
    </row>
    <row r="25" spans="1:22" x14ac:dyDescent="0.25">
      <c r="A25" s="3">
        <v>23</v>
      </c>
      <c r="B25" s="3">
        <v>25</v>
      </c>
      <c r="C25" s="3">
        <v>5</v>
      </c>
      <c r="D25" s="3">
        <v>6</v>
      </c>
      <c r="E25" s="3">
        <v>25.027000000000001</v>
      </c>
      <c r="F25" s="3">
        <v>5.0460000000000003</v>
      </c>
      <c r="G25" s="3">
        <v>6.1520000000000001</v>
      </c>
      <c r="H25" s="3" t="s">
        <v>25</v>
      </c>
      <c r="I25" s="3">
        <v>1.476931046</v>
      </c>
      <c r="J25" s="8">
        <v>0</v>
      </c>
      <c r="K25" s="3">
        <v>1.4823078006544601</v>
      </c>
      <c r="L25" s="3">
        <v>1</v>
      </c>
      <c r="N25" s="3">
        <v>1</v>
      </c>
      <c r="P25" s="3">
        <v>1.4823078006544601</v>
      </c>
      <c r="Q25" s="3" t="s">
        <v>134</v>
      </c>
      <c r="R25" s="9" t="b">
        <f t="shared" si="1"/>
        <v>0</v>
      </c>
      <c r="S25" s="9" t="b">
        <f t="shared" si="2"/>
        <v>0</v>
      </c>
      <c r="T25" s="9" t="b">
        <f t="shared" si="3"/>
        <v>0</v>
      </c>
      <c r="U25" s="3" t="s">
        <v>24</v>
      </c>
      <c r="V25" s="3" t="s">
        <v>134</v>
      </c>
    </row>
    <row r="26" spans="1:22" x14ac:dyDescent="0.25">
      <c r="A26" s="3">
        <v>24</v>
      </c>
      <c r="B26" s="3">
        <v>20</v>
      </c>
      <c r="C26" s="3">
        <v>2.5</v>
      </c>
      <c r="D26" s="3">
        <v>6</v>
      </c>
      <c r="E26" s="3">
        <v>20.042999999999999</v>
      </c>
      <c r="F26" s="3">
        <v>2.5760000000000001</v>
      </c>
      <c r="G26" s="3">
        <v>6.1520000000000001</v>
      </c>
      <c r="H26" s="3" t="s">
        <v>26</v>
      </c>
      <c r="I26" s="3">
        <v>2.3669486179999999</v>
      </c>
      <c r="J26" s="6">
        <v>2.3659183756864199</v>
      </c>
      <c r="K26" s="3">
        <v>2.38463514007652</v>
      </c>
      <c r="L26" s="3">
        <v>1</v>
      </c>
      <c r="N26" s="3">
        <v>1</v>
      </c>
      <c r="P26" s="3">
        <v>2.38463514007652</v>
      </c>
      <c r="Q26" s="3" t="s">
        <v>130</v>
      </c>
      <c r="R26" s="9" t="b">
        <f t="shared" si="1"/>
        <v>1</v>
      </c>
      <c r="S26" s="9" t="b">
        <f t="shared" si="2"/>
        <v>1</v>
      </c>
      <c r="T26" s="9" t="b">
        <f t="shared" si="3"/>
        <v>1</v>
      </c>
      <c r="U26" s="3" t="s">
        <v>24</v>
      </c>
      <c r="V26" s="3" t="s">
        <v>130</v>
      </c>
    </row>
    <row r="27" spans="1:22" x14ac:dyDescent="0.25">
      <c r="A27" s="3">
        <v>25</v>
      </c>
      <c r="B27" s="3">
        <v>20</v>
      </c>
      <c r="C27" s="3">
        <v>0</v>
      </c>
      <c r="D27" s="3">
        <v>6</v>
      </c>
      <c r="E27" s="3">
        <v>20.033999999999999</v>
      </c>
      <c r="F27" s="3">
        <v>4.5999999999999999E-2</v>
      </c>
      <c r="G27" s="3">
        <v>6.1520000000000001</v>
      </c>
      <c r="H27" s="3" t="s">
        <v>27</v>
      </c>
      <c r="I27" s="3">
        <v>3.0576362690000001</v>
      </c>
      <c r="J27" s="6">
        <v>3.0560854685224799</v>
      </c>
      <c r="K27" s="3">
        <v>3.0976509584020899</v>
      </c>
      <c r="L27" s="3">
        <v>1</v>
      </c>
      <c r="N27" s="3">
        <v>1</v>
      </c>
      <c r="P27" s="3">
        <v>3.0976509584020899</v>
      </c>
      <c r="Q27" s="3" t="s">
        <v>129</v>
      </c>
      <c r="R27" s="9" t="b">
        <f t="shared" si="1"/>
        <v>1</v>
      </c>
      <c r="S27" s="9" t="b">
        <f t="shared" si="2"/>
        <v>1</v>
      </c>
      <c r="T27" s="9" t="b">
        <f t="shared" si="3"/>
        <v>1</v>
      </c>
      <c r="U27" s="3" t="s">
        <v>24</v>
      </c>
      <c r="V27" s="3" t="s">
        <v>129</v>
      </c>
    </row>
    <row r="28" spans="1:22" x14ac:dyDescent="0.25">
      <c r="A28" s="3">
        <v>26</v>
      </c>
      <c r="B28" s="3">
        <v>22.5</v>
      </c>
      <c r="C28" s="3">
        <v>0</v>
      </c>
      <c r="D28" s="3">
        <v>6</v>
      </c>
      <c r="E28" s="3">
        <v>22.56</v>
      </c>
      <c r="F28" s="3">
        <v>3.9E-2</v>
      </c>
      <c r="G28" s="3">
        <v>6.1520000000000001</v>
      </c>
      <c r="H28" s="3" t="s">
        <v>28</v>
      </c>
      <c r="I28" s="3">
        <v>2.3669486179999999</v>
      </c>
      <c r="J28" s="6">
        <v>2.3659183756864199</v>
      </c>
      <c r="K28" s="3">
        <v>2.38463514007652</v>
      </c>
      <c r="L28" s="3">
        <v>1</v>
      </c>
      <c r="N28" s="3">
        <v>1</v>
      </c>
      <c r="P28" s="3">
        <v>2.38463514007652</v>
      </c>
      <c r="Q28" s="3" t="s">
        <v>130</v>
      </c>
      <c r="R28" s="9" t="b">
        <f t="shared" si="1"/>
        <v>1</v>
      </c>
      <c r="S28" s="9" t="b">
        <f t="shared" si="2"/>
        <v>1</v>
      </c>
      <c r="T28" s="9" t="b">
        <f t="shared" si="3"/>
        <v>1</v>
      </c>
      <c r="U28" s="3" t="s">
        <v>24</v>
      </c>
      <c r="V28" s="3" t="s">
        <v>130</v>
      </c>
    </row>
    <row r="29" spans="1:22" x14ac:dyDescent="0.25">
      <c r="A29" s="3">
        <v>27</v>
      </c>
      <c r="B29" s="3">
        <v>25</v>
      </c>
      <c r="C29" s="3">
        <v>0</v>
      </c>
      <c r="D29" s="3">
        <v>6</v>
      </c>
      <c r="E29" s="3">
        <v>25.052</v>
      </c>
      <c r="F29" s="3">
        <v>4.4999999999999998E-2</v>
      </c>
      <c r="G29" s="3">
        <v>6.1520000000000001</v>
      </c>
      <c r="H29" s="3" t="s">
        <v>29</v>
      </c>
      <c r="I29" s="3">
        <v>2.3669486179999999</v>
      </c>
      <c r="J29" s="6">
        <v>2.3659183756864199</v>
      </c>
      <c r="K29" s="3">
        <v>2.38463514007652</v>
      </c>
      <c r="L29" s="3">
        <v>1</v>
      </c>
      <c r="N29" s="3">
        <v>1</v>
      </c>
      <c r="P29" s="3">
        <v>2.38463514007652</v>
      </c>
      <c r="Q29" s="3" t="s">
        <v>130</v>
      </c>
      <c r="R29" s="9" t="b">
        <f t="shared" si="1"/>
        <v>1</v>
      </c>
      <c r="S29" s="9" t="b">
        <f t="shared" si="2"/>
        <v>1</v>
      </c>
      <c r="T29" s="9" t="b">
        <f t="shared" si="3"/>
        <v>1</v>
      </c>
      <c r="U29" s="3" t="s">
        <v>24</v>
      </c>
      <c r="V29" s="3" t="s">
        <v>130</v>
      </c>
    </row>
    <row r="30" spans="1:22" x14ac:dyDescent="0.25">
      <c r="A30" s="3">
        <v>28</v>
      </c>
      <c r="B30" s="3">
        <v>27.5</v>
      </c>
      <c r="C30" s="3">
        <v>0</v>
      </c>
      <c r="D30" s="3">
        <v>6</v>
      </c>
      <c r="E30" s="3">
        <v>27.561</v>
      </c>
      <c r="F30" s="3">
        <v>5.6000000000000001E-2</v>
      </c>
      <c r="G30" s="3">
        <v>6.1520000000000001</v>
      </c>
      <c r="H30" s="3" t="s">
        <v>30</v>
      </c>
      <c r="I30" s="3">
        <v>2.3669486179999999</v>
      </c>
      <c r="J30" s="6">
        <v>2.3659183756864199</v>
      </c>
      <c r="K30" s="3">
        <v>2.38463514007652</v>
      </c>
      <c r="L30" s="3">
        <v>1</v>
      </c>
      <c r="N30" s="3">
        <v>1</v>
      </c>
      <c r="P30" s="3">
        <v>2.38463514007652</v>
      </c>
      <c r="Q30" s="3" t="s">
        <v>130</v>
      </c>
      <c r="R30" s="9" t="b">
        <f t="shared" si="1"/>
        <v>1</v>
      </c>
      <c r="S30" s="9" t="b">
        <f t="shared" si="2"/>
        <v>1</v>
      </c>
      <c r="T30" s="9" t="b">
        <f t="shared" si="3"/>
        <v>1</v>
      </c>
      <c r="U30" s="3" t="s">
        <v>24</v>
      </c>
      <c r="V30" s="3" t="s">
        <v>130</v>
      </c>
    </row>
    <row r="31" spans="1:22" x14ac:dyDescent="0.25">
      <c r="A31" s="3">
        <v>29</v>
      </c>
      <c r="B31" s="3">
        <v>30</v>
      </c>
      <c r="C31" s="3">
        <v>0</v>
      </c>
      <c r="D31" s="3">
        <v>6</v>
      </c>
      <c r="E31" s="3">
        <v>30.03</v>
      </c>
      <c r="F31" s="3">
        <v>6.4000000000000001E-2</v>
      </c>
      <c r="G31" s="3">
        <v>6.1520000000000001</v>
      </c>
      <c r="H31" s="3" t="s">
        <v>31</v>
      </c>
      <c r="I31" s="3">
        <v>3.0576362690000001</v>
      </c>
      <c r="J31" s="6">
        <v>3.0560854685224799</v>
      </c>
      <c r="K31" s="3">
        <v>3.0976509584020899</v>
      </c>
      <c r="L31" s="3">
        <v>1</v>
      </c>
      <c r="N31" s="3">
        <v>1</v>
      </c>
      <c r="P31" s="3">
        <v>3.0976509584020899</v>
      </c>
      <c r="Q31" s="3" t="s">
        <v>129</v>
      </c>
      <c r="R31" s="9" t="b">
        <f t="shared" si="1"/>
        <v>1</v>
      </c>
      <c r="S31" s="9" t="b">
        <f t="shared" si="2"/>
        <v>1</v>
      </c>
      <c r="T31" s="9" t="b">
        <f t="shared" si="3"/>
        <v>1</v>
      </c>
      <c r="U31" s="3" t="s">
        <v>24</v>
      </c>
      <c r="V31" s="3" t="s">
        <v>129</v>
      </c>
    </row>
    <row r="32" spans="1:22" x14ac:dyDescent="0.25">
      <c r="A32" s="3">
        <v>30</v>
      </c>
      <c r="B32" s="3">
        <v>30</v>
      </c>
      <c r="C32" s="3">
        <v>2.5</v>
      </c>
      <c r="D32" s="3">
        <v>6</v>
      </c>
      <c r="E32" s="3">
        <v>30.05</v>
      </c>
      <c r="F32" s="3">
        <v>2.528</v>
      </c>
      <c r="G32" s="3">
        <v>6.1520000000000001</v>
      </c>
      <c r="H32" s="5" t="s">
        <v>32</v>
      </c>
      <c r="I32" s="3">
        <v>2.3669486179999999</v>
      </c>
      <c r="J32" s="6">
        <v>2.3659183756864199</v>
      </c>
      <c r="K32" s="3">
        <v>2.38463514007652</v>
      </c>
      <c r="L32" s="3">
        <v>1</v>
      </c>
      <c r="N32" s="3">
        <v>1</v>
      </c>
      <c r="P32" s="3">
        <v>2.38463514007652</v>
      </c>
      <c r="Q32" s="3" t="s">
        <v>130</v>
      </c>
      <c r="R32" s="9" t="b">
        <f t="shared" si="1"/>
        <v>1</v>
      </c>
      <c r="S32" s="9" t="b">
        <f t="shared" si="2"/>
        <v>1</v>
      </c>
      <c r="T32" s="9" t="b">
        <f t="shared" si="3"/>
        <v>1</v>
      </c>
      <c r="U32" s="3" t="s">
        <v>24</v>
      </c>
      <c r="V32" s="3" t="s">
        <v>130</v>
      </c>
    </row>
    <row r="33" spans="1:22" x14ac:dyDescent="0.25">
      <c r="A33" s="3">
        <v>31</v>
      </c>
      <c r="B33" s="3">
        <v>30</v>
      </c>
      <c r="C33" s="3">
        <v>5</v>
      </c>
      <c r="D33" s="3">
        <v>6</v>
      </c>
      <c r="E33" s="3">
        <v>30.036999999999999</v>
      </c>
      <c r="F33" s="3">
        <v>5.0579999999999998</v>
      </c>
      <c r="G33" s="3">
        <v>6.1520000000000001</v>
      </c>
      <c r="H33" s="3" t="s">
        <v>33</v>
      </c>
      <c r="I33" s="3">
        <v>2.3669486179999999</v>
      </c>
      <c r="J33" s="6">
        <v>2.3659183756864199</v>
      </c>
      <c r="K33" s="3">
        <v>2.38463514007652</v>
      </c>
      <c r="L33" s="3">
        <v>1</v>
      </c>
      <c r="N33" s="3">
        <v>1</v>
      </c>
      <c r="P33" s="3">
        <v>2.38463514007652</v>
      </c>
      <c r="Q33" s="3" t="s">
        <v>130</v>
      </c>
      <c r="R33" s="9" t="b">
        <f t="shared" si="1"/>
        <v>1</v>
      </c>
      <c r="S33" s="9" t="b">
        <f t="shared" si="2"/>
        <v>1</v>
      </c>
      <c r="T33" s="9" t="b">
        <f t="shared" si="3"/>
        <v>1</v>
      </c>
      <c r="U33" s="3" t="s">
        <v>24</v>
      </c>
      <c r="V33" s="3" t="s">
        <v>130</v>
      </c>
    </row>
    <row r="34" spans="1:22" x14ac:dyDescent="0.25">
      <c r="A34" s="3">
        <v>32</v>
      </c>
      <c r="B34" s="3">
        <v>30</v>
      </c>
      <c r="C34" s="3">
        <v>7.5</v>
      </c>
      <c r="D34" s="3">
        <v>6</v>
      </c>
      <c r="E34" s="3">
        <v>30.06</v>
      </c>
      <c r="F34" s="3">
        <v>7.5389999999999997</v>
      </c>
      <c r="G34" s="3">
        <v>6.1520000000000001</v>
      </c>
      <c r="H34" s="3" t="s">
        <v>34</v>
      </c>
      <c r="I34" s="3">
        <v>2.3669486179999999</v>
      </c>
      <c r="J34" s="6">
        <v>2.3659183756864199</v>
      </c>
      <c r="K34" s="3">
        <v>2.38463514007652</v>
      </c>
      <c r="L34" s="3">
        <v>1</v>
      </c>
      <c r="N34" s="3">
        <v>1</v>
      </c>
      <c r="P34" s="3">
        <v>2.38463514007652</v>
      </c>
      <c r="Q34" s="3" t="s">
        <v>130</v>
      </c>
      <c r="R34" s="9" t="b">
        <f t="shared" si="1"/>
        <v>1</v>
      </c>
      <c r="S34" s="9" t="b">
        <f t="shared" si="2"/>
        <v>1</v>
      </c>
      <c r="T34" s="9" t="b">
        <f t="shared" si="3"/>
        <v>1</v>
      </c>
      <c r="U34" s="3" t="s">
        <v>24</v>
      </c>
      <c r="V34" s="3" t="s">
        <v>130</v>
      </c>
    </row>
    <row r="35" spans="1:22" x14ac:dyDescent="0.25">
      <c r="A35" s="3">
        <v>33</v>
      </c>
      <c r="B35" s="3">
        <v>40</v>
      </c>
      <c r="C35" s="3">
        <v>7.5</v>
      </c>
      <c r="D35" s="3">
        <v>30</v>
      </c>
      <c r="E35" s="3">
        <v>40.036999999999999</v>
      </c>
      <c r="F35" s="3">
        <v>7.5579999999999998</v>
      </c>
      <c r="G35" s="3">
        <v>30.152000000000001</v>
      </c>
      <c r="H35" s="3" t="s">
        <v>35</v>
      </c>
      <c r="I35" s="3">
        <v>4.2808915330000001</v>
      </c>
      <c r="J35" s="6">
        <v>4.2784187884625604</v>
      </c>
      <c r="K35" s="3">
        <v>4.28744457186367</v>
      </c>
      <c r="L35" s="3">
        <v>1</v>
      </c>
      <c r="N35" s="3">
        <v>1</v>
      </c>
      <c r="P35" s="3">
        <v>4.28744457186367</v>
      </c>
      <c r="Q35" s="3" t="s">
        <v>130</v>
      </c>
      <c r="R35" s="9" t="b">
        <f t="shared" si="1"/>
        <v>1</v>
      </c>
      <c r="S35" s="9" t="b">
        <f t="shared" si="2"/>
        <v>1</v>
      </c>
      <c r="T35" s="9" t="b">
        <f t="shared" si="3"/>
        <v>1</v>
      </c>
      <c r="U35" s="3" t="s">
        <v>18</v>
      </c>
      <c r="V35" s="3" t="s">
        <v>130</v>
      </c>
    </row>
    <row r="36" spans="1:22" x14ac:dyDescent="0.25">
      <c r="A36" s="3">
        <v>34</v>
      </c>
      <c r="B36" s="3">
        <v>45</v>
      </c>
      <c r="C36" s="3">
        <v>3</v>
      </c>
      <c r="D36" s="3">
        <v>30</v>
      </c>
      <c r="E36" s="3">
        <v>45.018999999999998</v>
      </c>
      <c r="F36" s="3">
        <v>3.0369999999999999</v>
      </c>
      <c r="G36" s="3">
        <v>30.152000000000001</v>
      </c>
      <c r="H36" s="3" t="s">
        <v>36</v>
      </c>
      <c r="I36" s="3">
        <v>3.636954239</v>
      </c>
      <c r="J36" s="8">
        <v>0</v>
      </c>
      <c r="K36" s="3">
        <v>3.1993349345772399</v>
      </c>
      <c r="L36" s="3">
        <v>2.1934251085216698</v>
      </c>
      <c r="M36" s="3" t="s">
        <v>134</v>
      </c>
      <c r="N36" s="3">
        <v>1.34</v>
      </c>
      <c r="O36" s="3" t="s">
        <v>135</v>
      </c>
      <c r="P36" s="3">
        <v>1.0885091880898701</v>
      </c>
      <c r="Q36" s="3" t="s">
        <v>136</v>
      </c>
      <c r="R36" s="9" t="b">
        <f t="shared" si="1"/>
        <v>0</v>
      </c>
      <c r="S36" s="9" t="b">
        <f t="shared" si="2"/>
        <v>0</v>
      </c>
      <c r="T36" s="9" t="b">
        <f t="shared" si="3"/>
        <v>0</v>
      </c>
      <c r="U36" s="3" t="s">
        <v>18</v>
      </c>
      <c r="V36" s="3" t="s">
        <v>147</v>
      </c>
    </row>
    <row r="37" spans="1:22" x14ac:dyDescent="0.25">
      <c r="A37" s="3">
        <v>35</v>
      </c>
      <c r="B37" s="3">
        <v>40</v>
      </c>
      <c r="C37" s="3">
        <v>2.5</v>
      </c>
      <c r="D37" s="3">
        <v>30</v>
      </c>
      <c r="E37" s="3">
        <v>40.042999999999999</v>
      </c>
      <c r="F37" s="3">
        <v>2.5339999999999998</v>
      </c>
      <c r="G37" s="3">
        <v>30.152000000000001</v>
      </c>
      <c r="H37" s="3" t="s">
        <v>37</v>
      </c>
      <c r="I37" s="3">
        <v>4.2808915330000001</v>
      </c>
      <c r="J37" s="6">
        <v>4.2784187884625604</v>
      </c>
      <c r="K37" s="3">
        <v>4.28744457186367</v>
      </c>
      <c r="L37" s="3">
        <v>1</v>
      </c>
      <c r="N37" s="3">
        <v>1</v>
      </c>
      <c r="P37" s="3">
        <v>4.28744457186367</v>
      </c>
      <c r="Q37" s="3" t="s">
        <v>130</v>
      </c>
      <c r="R37" s="9" t="b">
        <f t="shared" si="1"/>
        <v>1</v>
      </c>
      <c r="S37" s="9" t="b">
        <f t="shared" si="2"/>
        <v>1</v>
      </c>
      <c r="T37" s="9" t="b">
        <f t="shared" si="3"/>
        <v>1</v>
      </c>
      <c r="U37" s="3" t="s">
        <v>18</v>
      </c>
      <c r="V37" s="3" t="s">
        <v>130</v>
      </c>
    </row>
    <row r="38" spans="1:22" x14ac:dyDescent="0.25">
      <c r="A38" s="3">
        <v>36</v>
      </c>
      <c r="B38" s="3">
        <v>40</v>
      </c>
      <c r="C38" s="3">
        <v>0</v>
      </c>
      <c r="D38" s="3">
        <v>30</v>
      </c>
      <c r="E38" s="3">
        <v>40.042999999999999</v>
      </c>
      <c r="F38" s="3">
        <v>3.4000000000000002E-2</v>
      </c>
      <c r="G38" s="3">
        <v>30.152000000000001</v>
      </c>
      <c r="H38" s="3" t="s">
        <v>38</v>
      </c>
      <c r="I38" s="3">
        <v>8.4566646149999993</v>
      </c>
      <c r="J38" s="6">
        <v>8.4510446718416006</v>
      </c>
      <c r="K38" s="3">
        <v>8.48123096837665</v>
      </c>
      <c r="L38" s="3">
        <v>1</v>
      </c>
      <c r="N38" s="3">
        <v>1</v>
      </c>
      <c r="P38" s="3">
        <v>8.48123096837665</v>
      </c>
      <c r="Q38" s="3" t="s">
        <v>129</v>
      </c>
      <c r="R38" s="9" t="b">
        <f t="shared" si="1"/>
        <v>1</v>
      </c>
      <c r="S38" s="9" t="b">
        <f t="shared" si="2"/>
        <v>1</v>
      </c>
      <c r="T38" s="9" t="b">
        <f t="shared" si="3"/>
        <v>1</v>
      </c>
      <c r="U38" s="3" t="s">
        <v>18</v>
      </c>
      <c r="V38" s="3" t="s">
        <v>129</v>
      </c>
    </row>
    <row r="39" spans="1:22" x14ac:dyDescent="0.25">
      <c r="A39" s="3">
        <v>37</v>
      </c>
      <c r="B39" s="3">
        <v>42.5</v>
      </c>
      <c r="C39" s="3">
        <v>0</v>
      </c>
      <c r="D39" s="3">
        <v>30</v>
      </c>
      <c r="E39" s="3">
        <v>42.554000000000002</v>
      </c>
      <c r="F39" s="3">
        <v>6.2E-2</v>
      </c>
      <c r="G39" s="3">
        <v>30.152000000000001</v>
      </c>
      <c r="H39" s="3" t="s">
        <v>39</v>
      </c>
      <c r="I39" s="3">
        <v>4.2808915330000001</v>
      </c>
      <c r="J39" s="6">
        <v>4.2784187884625604</v>
      </c>
      <c r="K39" s="3">
        <v>4.28744457186367</v>
      </c>
      <c r="L39" s="3">
        <v>1</v>
      </c>
      <c r="N39" s="3">
        <v>1</v>
      </c>
      <c r="P39" s="3">
        <v>4.28744457186367</v>
      </c>
      <c r="Q39" s="3" t="s">
        <v>130</v>
      </c>
      <c r="R39" s="9" t="b">
        <f t="shared" si="1"/>
        <v>1</v>
      </c>
      <c r="S39" s="9" t="b">
        <f t="shared" si="2"/>
        <v>1</v>
      </c>
      <c r="T39" s="9" t="b">
        <f t="shared" si="3"/>
        <v>1</v>
      </c>
      <c r="U39" s="3" t="s">
        <v>18</v>
      </c>
      <c r="V39" s="3" t="s">
        <v>130</v>
      </c>
    </row>
    <row r="40" spans="1:22" x14ac:dyDescent="0.25">
      <c r="A40" s="3">
        <v>38</v>
      </c>
      <c r="B40" s="3">
        <v>45</v>
      </c>
      <c r="C40" s="3">
        <v>0</v>
      </c>
      <c r="D40" s="3">
        <v>30</v>
      </c>
      <c r="E40" s="3">
        <v>45.036000000000001</v>
      </c>
      <c r="F40" s="3">
        <v>4.1000000000000002E-2</v>
      </c>
      <c r="G40" s="3">
        <v>30.152000000000001</v>
      </c>
      <c r="H40" s="3" t="s">
        <v>40</v>
      </c>
      <c r="I40" s="3">
        <v>4.2808915330000001</v>
      </c>
      <c r="J40" s="6">
        <v>4.2784187884625604</v>
      </c>
      <c r="K40" s="3">
        <v>4.28744457186367</v>
      </c>
      <c r="L40" s="3">
        <v>1</v>
      </c>
      <c r="N40" s="3">
        <v>1</v>
      </c>
      <c r="P40" s="3">
        <v>4.28744457186367</v>
      </c>
      <c r="Q40" s="3" t="s">
        <v>130</v>
      </c>
      <c r="R40" s="9" t="b">
        <f t="shared" si="1"/>
        <v>1</v>
      </c>
      <c r="S40" s="9" t="b">
        <f t="shared" si="2"/>
        <v>1</v>
      </c>
      <c r="T40" s="9" t="b">
        <f t="shared" si="3"/>
        <v>1</v>
      </c>
      <c r="U40" s="3" t="s">
        <v>18</v>
      </c>
      <c r="V40" s="3" t="s">
        <v>130</v>
      </c>
    </row>
    <row r="41" spans="1:22" x14ac:dyDescent="0.25">
      <c r="A41" s="3">
        <v>39</v>
      </c>
      <c r="B41" s="3">
        <v>47.5</v>
      </c>
      <c r="C41" s="3">
        <v>0</v>
      </c>
      <c r="D41" s="3">
        <v>30</v>
      </c>
      <c r="E41" s="3">
        <v>47.545000000000002</v>
      </c>
      <c r="F41" s="3">
        <v>5.0999999999999997E-2</v>
      </c>
      <c r="G41" s="3">
        <v>30.152000000000001</v>
      </c>
      <c r="H41" s="3" t="s">
        <v>41</v>
      </c>
      <c r="I41" s="3">
        <v>4.2808915330000001</v>
      </c>
      <c r="J41" s="6">
        <v>4.2784187884625604</v>
      </c>
      <c r="K41" s="3">
        <v>4.28744457186367</v>
      </c>
      <c r="L41" s="3">
        <v>1</v>
      </c>
      <c r="N41" s="3">
        <v>1</v>
      </c>
      <c r="P41" s="3">
        <v>4.28744457186367</v>
      </c>
      <c r="Q41" s="3" t="s">
        <v>130</v>
      </c>
      <c r="R41" s="9" t="b">
        <f t="shared" si="1"/>
        <v>1</v>
      </c>
      <c r="S41" s="9" t="b">
        <f t="shared" si="2"/>
        <v>1</v>
      </c>
      <c r="T41" s="9" t="b">
        <f t="shared" si="3"/>
        <v>1</v>
      </c>
      <c r="U41" s="3" t="s">
        <v>18</v>
      </c>
      <c r="V41" s="3" t="s">
        <v>130</v>
      </c>
    </row>
    <row r="42" spans="1:22" x14ac:dyDescent="0.25">
      <c r="A42" s="3">
        <v>40</v>
      </c>
      <c r="B42" s="3">
        <v>50</v>
      </c>
      <c r="C42" s="3">
        <v>0</v>
      </c>
      <c r="D42" s="3">
        <v>30</v>
      </c>
      <c r="E42" s="3">
        <v>50.027999999999999</v>
      </c>
      <c r="F42" s="3">
        <v>4.7E-2</v>
      </c>
      <c r="G42" s="3">
        <v>30.152000000000001</v>
      </c>
      <c r="H42" s="3" t="s">
        <v>42</v>
      </c>
      <c r="I42" s="3">
        <v>8.4566646149999993</v>
      </c>
      <c r="J42" s="6">
        <v>8.4510446718416006</v>
      </c>
      <c r="K42" s="3">
        <v>8.48123096837665</v>
      </c>
      <c r="L42" s="3">
        <v>1</v>
      </c>
      <c r="N42" s="3">
        <v>1</v>
      </c>
      <c r="P42" s="3">
        <v>8.48123096837665</v>
      </c>
      <c r="Q42" s="3" t="s">
        <v>129</v>
      </c>
      <c r="R42" s="9" t="b">
        <f t="shared" si="1"/>
        <v>1</v>
      </c>
      <c r="S42" s="9" t="b">
        <f t="shared" si="2"/>
        <v>1</v>
      </c>
      <c r="T42" s="9" t="b">
        <f t="shared" si="3"/>
        <v>1</v>
      </c>
      <c r="U42" s="3" t="s">
        <v>18</v>
      </c>
      <c r="V42" s="3" t="s">
        <v>129</v>
      </c>
    </row>
    <row r="43" spans="1:22" x14ac:dyDescent="0.25">
      <c r="A43" s="3">
        <v>41</v>
      </c>
      <c r="B43" s="3">
        <v>50</v>
      </c>
      <c r="C43" s="3">
        <v>2.5</v>
      </c>
      <c r="D43" s="3">
        <v>30</v>
      </c>
      <c r="E43" s="3">
        <v>50.048999999999999</v>
      </c>
      <c r="F43" s="3">
        <v>2.5640000000000001</v>
      </c>
      <c r="G43" s="3">
        <v>30.152000000000001</v>
      </c>
      <c r="H43" s="3" t="s">
        <v>43</v>
      </c>
      <c r="I43" s="3">
        <v>4.2808915330000001</v>
      </c>
      <c r="J43" s="6">
        <v>4.2784187884625604</v>
      </c>
      <c r="K43" s="3">
        <v>4.28744457186367</v>
      </c>
      <c r="L43" s="3">
        <v>1</v>
      </c>
      <c r="N43" s="3">
        <v>1</v>
      </c>
      <c r="P43" s="3">
        <v>4.28744457186367</v>
      </c>
      <c r="Q43" s="3" t="s">
        <v>130</v>
      </c>
      <c r="R43" s="9" t="b">
        <f t="shared" si="1"/>
        <v>1</v>
      </c>
      <c r="S43" s="9" t="b">
        <f t="shared" si="2"/>
        <v>1</v>
      </c>
      <c r="T43" s="9" t="b">
        <f t="shared" si="3"/>
        <v>1</v>
      </c>
      <c r="U43" s="3" t="s">
        <v>18</v>
      </c>
      <c r="V43" s="3" t="s">
        <v>130</v>
      </c>
    </row>
    <row r="44" spans="1:22" x14ac:dyDescent="0.25">
      <c r="A44" s="3">
        <v>42</v>
      </c>
      <c r="B44" s="3">
        <v>50</v>
      </c>
      <c r="C44" s="3">
        <v>5</v>
      </c>
      <c r="D44" s="3">
        <v>30</v>
      </c>
      <c r="E44" s="3">
        <v>50.048999999999999</v>
      </c>
      <c r="F44" s="3">
        <v>5.0640000000000001</v>
      </c>
      <c r="G44" s="3">
        <v>30.152000000000001</v>
      </c>
      <c r="H44" s="3" t="s">
        <v>44</v>
      </c>
      <c r="I44" s="3">
        <v>4.2808915330000001</v>
      </c>
      <c r="J44" s="6">
        <v>4.2784187884625604</v>
      </c>
      <c r="K44" s="3">
        <v>4.28744457186367</v>
      </c>
      <c r="L44" s="3">
        <v>1</v>
      </c>
      <c r="N44" s="3">
        <v>1</v>
      </c>
      <c r="P44" s="3">
        <v>4.28744457186367</v>
      </c>
      <c r="Q44" s="3" t="s">
        <v>130</v>
      </c>
      <c r="R44" s="9" t="b">
        <f t="shared" si="1"/>
        <v>1</v>
      </c>
      <c r="S44" s="9" t="b">
        <f t="shared" si="2"/>
        <v>1</v>
      </c>
      <c r="T44" s="9" t="b">
        <f t="shared" si="3"/>
        <v>1</v>
      </c>
      <c r="U44" s="3" t="s">
        <v>18</v>
      </c>
      <c r="V44" s="3" t="s">
        <v>130</v>
      </c>
    </row>
    <row r="45" spans="1:22" x14ac:dyDescent="0.25">
      <c r="A45" s="3">
        <v>43</v>
      </c>
      <c r="B45" s="3">
        <v>50</v>
      </c>
      <c r="C45" s="3">
        <v>7.5</v>
      </c>
      <c r="D45" s="3">
        <v>30</v>
      </c>
      <c r="E45" s="3">
        <v>50.070999999999998</v>
      </c>
      <c r="F45" s="3">
        <v>7.59</v>
      </c>
      <c r="G45" s="3">
        <v>30.152000000000001</v>
      </c>
      <c r="H45" s="3" t="s">
        <v>45</v>
      </c>
      <c r="I45" s="3">
        <v>4.2808915330000001</v>
      </c>
      <c r="J45" s="6">
        <v>4.2784187884625604</v>
      </c>
      <c r="K45" s="3">
        <v>4.28744457186367</v>
      </c>
      <c r="L45" s="3">
        <v>1</v>
      </c>
      <c r="N45" s="3">
        <v>1</v>
      </c>
      <c r="P45" s="3">
        <v>4.28744457186367</v>
      </c>
      <c r="Q45" s="3" t="s">
        <v>130</v>
      </c>
      <c r="R45" s="9" t="b">
        <f t="shared" si="1"/>
        <v>1</v>
      </c>
      <c r="S45" s="9" t="b">
        <f t="shared" si="2"/>
        <v>1</v>
      </c>
      <c r="T45" s="9" t="b">
        <f t="shared" si="3"/>
        <v>1</v>
      </c>
      <c r="U45" s="3" t="s">
        <v>18</v>
      </c>
      <c r="V45" s="3" t="s">
        <v>130</v>
      </c>
    </row>
    <row r="46" spans="1:22" x14ac:dyDescent="0.25">
      <c r="A46" s="3">
        <v>44</v>
      </c>
      <c r="B46" s="3">
        <v>42.5</v>
      </c>
      <c r="C46" s="3">
        <v>9</v>
      </c>
      <c r="D46" s="3">
        <v>32.5</v>
      </c>
      <c r="E46" s="3">
        <v>42.548999999999999</v>
      </c>
      <c r="F46" s="3">
        <v>9.0640000000000001</v>
      </c>
      <c r="G46" s="3">
        <v>32.652000000000001</v>
      </c>
      <c r="H46" s="3" t="s">
        <v>46</v>
      </c>
      <c r="I46" s="3">
        <v>7.2722657169999998</v>
      </c>
      <c r="J46" s="6">
        <v>7.2611641048888602</v>
      </c>
      <c r="K46" s="3">
        <v>4.1787243693587302</v>
      </c>
      <c r="L46" s="3">
        <v>2.4581624839479099</v>
      </c>
      <c r="M46" s="3" t="s">
        <v>130</v>
      </c>
      <c r="N46" s="3">
        <v>1.4</v>
      </c>
      <c r="O46" s="3" t="s">
        <v>131</v>
      </c>
      <c r="P46" s="3">
        <v>1.2142415891795699</v>
      </c>
      <c r="Q46" s="3" t="s">
        <v>132</v>
      </c>
      <c r="R46" s="9" t="b">
        <f t="shared" si="1"/>
        <v>1</v>
      </c>
      <c r="S46" s="9" t="b">
        <f t="shared" si="2"/>
        <v>0</v>
      </c>
      <c r="T46" s="9" t="b">
        <f t="shared" si="3"/>
        <v>1</v>
      </c>
      <c r="U46" s="3" t="s">
        <v>47</v>
      </c>
      <c r="V46" s="3" t="s">
        <v>145</v>
      </c>
    </row>
    <row r="47" spans="1:22" x14ac:dyDescent="0.25">
      <c r="A47" s="3">
        <v>45</v>
      </c>
      <c r="B47" s="3">
        <v>42.5</v>
      </c>
      <c r="C47" s="3">
        <v>7.5</v>
      </c>
      <c r="D47" s="3">
        <v>32.5</v>
      </c>
      <c r="E47" s="3">
        <v>42.56</v>
      </c>
      <c r="F47" s="3">
        <v>7.577</v>
      </c>
      <c r="G47" s="3">
        <v>32.652000000000001</v>
      </c>
      <c r="H47" s="3" t="s">
        <v>48</v>
      </c>
      <c r="I47" s="3">
        <v>12.02191109</v>
      </c>
      <c r="J47" s="6">
        <v>12.001937414296201</v>
      </c>
      <c r="K47" s="3">
        <v>12.050268803782799</v>
      </c>
      <c r="L47" s="3">
        <v>8.2357770997084696</v>
      </c>
      <c r="M47" s="3" t="s">
        <v>129</v>
      </c>
      <c r="N47" s="3">
        <v>1.2049999999999901</v>
      </c>
      <c r="O47" s="3" t="s">
        <v>133</v>
      </c>
      <c r="P47" s="3">
        <v>1.2142415891795699</v>
      </c>
      <c r="Q47" s="3" t="s">
        <v>132</v>
      </c>
      <c r="R47" s="9" t="b">
        <f t="shared" si="1"/>
        <v>1</v>
      </c>
      <c r="S47" s="9" t="b">
        <f t="shared" si="2"/>
        <v>1</v>
      </c>
      <c r="T47" s="9" t="b">
        <f t="shared" si="3"/>
        <v>1</v>
      </c>
      <c r="U47" s="3" t="s">
        <v>47</v>
      </c>
      <c r="V47" s="3" t="s">
        <v>146</v>
      </c>
    </row>
    <row r="48" spans="1:22" x14ac:dyDescent="0.25">
      <c r="A48" s="3">
        <v>46</v>
      </c>
      <c r="B48" s="3">
        <v>45</v>
      </c>
      <c r="C48" s="3">
        <v>7.5</v>
      </c>
      <c r="D48" s="3">
        <v>32.5</v>
      </c>
      <c r="E48" s="3">
        <v>45.058</v>
      </c>
      <c r="F48" s="3">
        <v>7.556</v>
      </c>
      <c r="G48" s="3">
        <v>32.652000000000001</v>
      </c>
      <c r="H48" s="3" t="s">
        <v>49</v>
      </c>
      <c r="I48" s="3">
        <v>7.2722657169999998</v>
      </c>
      <c r="J48" s="6">
        <v>7.2611641048888602</v>
      </c>
      <c r="K48" s="3">
        <v>4.1787243693587302</v>
      </c>
      <c r="L48" s="3">
        <v>2.4581624839479099</v>
      </c>
      <c r="M48" s="3" t="s">
        <v>130</v>
      </c>
      <c r="N48" s="3">
        <v>1.4</v>
      </c>
      <c r="O48" s="3" t="s">
        <v>131</v>
      </c>
      <c r="P48" s="3">
        <v>1.2142415891795699</v>
      </c>
      <c r="Q48" s="3" t="s">
        <v>132</v>
      </c>
      <c r="R48" s="9" t="b">
        <f t="shared" si="1"/>
        <v>1</v>
      </c>
      <c r="S48" s="9" t="b">
        <f t="shared" si="2"/>
        <v>0</v>
      </c>
      <c r="T48" s="9" t="b">
        <f t="shared" si="3"/>
        <v>1</v>
      </c>
      <c r="U48" s="3" t="s">
        <v>47</v>
      </c>
      <c r="V48" s="3" t="s">
        <v>145</v>
      </c>
    </row>
    <row r="49" spans="1:22" x14ac:dyDescent="0.25">
      <c r="A49" s="3">
        <v>47</v>
      </c>
      <c r="B49" s="3">
        <v>47.5</v>
      </c>
      <c r="C49" s="3">
        <v>7.5</v>
      </c>
      <c r="D49" s="3">
        <v>32.5</v>
      </c>
      <c r="E49" s="3">
        <v>47.56</v>
      </c>
      <c r="F49" s="3">
        <v>7.577</v>
      </c>
      <c r="G49" s="3">
        <v>32.652000000000001</v>
      </c>
      <c r="H49" s="3" t="s">
        <v>50</v>
      </c>
      <c r="I49" s="3">
        <v>12.02191109</v>
      </c>
      <c r="J49" s="6">
        <v>12.001937414296201</v>
      </c>
      <c r="K49" s="3">
        <v>12.050268803782799</v>
      </c>
      <c r="L49" s="3">
        <v>8.2357770997084696</v>
      </c>
      <c r="M49" s="3" t="s">
        <v>129</v>
      </c>
      <c r="N49" s="3">
        <v>1.2049999999999901</v>
      </c>
      <c r="O49" s="3" t="s">
        <v>133</v>
      </c>
      <c r="P49" s="3">
        <v>1.2142415891795699</v>
      </c>
      <c r="Q49" s="3" t="s">
        <v>132</v>
      </c>
      <c r="R49" s="9" t="b">
        <f t="shared" si="1"/>
        <v>1</v>
      </c>
      <c r="S49" s="9" t="b">
        <f t="shared" si="2"/>
        <v>1</v>
      </c>
      <c r="T49" s="9" t="b">
        <f t="shared" si="3"/>
        <v>1</v>
      </c>
      <c r="U49" s="3" t="s">
        <v>47</v>
      </c>
      <c r="V49" s="3" t="s">
        <v>146</v>
      </c>
    </row>
    <row r="50" spans="1:22" x14ac:dyDescent="0.25">
      <c r="A50" s="3">
        <v>48</v>
      </c>
      <c r="B50" s="3">
        <v>47.5</v>
      </c>
      <c r="C50" s="3">
        <v>9</v>
      </c>
      <c r="D50" s="3">
        <v>32.5</v>
      </c>
      <c r="E50" s="3">
        <v>47.529000000000003</v>
      </c>
      <c r="F50" s="3">
        <v>9.0589999999999993</v>
      </c>
      <c r="G50" s="3">
        <v>32.652000000000001</v>
      </c>
      <c r="H50" s="3" t="s">
        <v>51</v>
      </c>
      <c r="I50" s="3">
        <v>7.2722657169999998</v>
      </c>
      <c r="J50" s="6">
        <v>7.2611641048888602</v>
      </c>
      <c r="K50" s="3">
        <v>4.1787243693587302</v>
      </c>
      <c r="L50" s="3">
        <v>2.4581624839479099</v>
      </c>
      <c r="M50" s="3" t="s">
        <v>130</v>
      </c>
      <c r="N50" s="3">
        <v>1.4</v>
      </c>
      <c r="O50" s="3" t="s">
        <v>131</v>
      </c>
      <c r="P50" s="3">
        <v>1.2142415891795699</v>
      </c>
      <c r="Q50" s="3" t="s">
        <v>132</v>
      </c>
      <c r="R50" s="9" t="b">
        <f t="shared" si="1"/>
        <v>1</v>
      </c>
      <c r="S50" s="9" t="b">
        <f t="shared" si="2"/>
        <v>0</v>
      </c>
      <c r="T50" s="9" t="b">
        <f t="shared" si="3"/>
        <v>1</v>
      </c>
      <c r="U50" s="3" t="s">
        <v>47</v>
      </c>
      <c r="V50" s="3" t="s">
        <v>145</v>
      </c>
    </row>
    <row r="51" spans="1:22" x14ac:dyDescent="0.25">
      <c r="A51" s="3">
        <v>49</v>
      </c>
      <c r="B51" s="3">
        <v>10</v>
      </c>
      <c r="C51" s="3">
        <v>20</v>
      </c>
      <c r="D51" s="3">
        <v>35</v>
      </c>
      <c r="E51" s="3">
        <v>10.038</v>
      </c>
      <c r="F51" s="3">
        <v>20.050999999999998</v>
      </c>
      <c r="G51" s="3">
        <v>35.152000000000001</v>
      </c>
      <c r="H51" s="3" t="s">
        <v>52</v>
      </c>
      <c r="I51" s="3">
        <v>9.4353293049999998</v>
      </c>
      <c r="J51" s="6">
        <v>9.4289717613436199</v>
      </c>
      <c r="K51" s="3">
        <v>9.4582437216525506</v>
      </c>
      <c r="L51" s="3">
        <v>1</v>
      </c>
      <c r="N51" s="3">
        <v>1</v>
      </c>
      <c r="P51" s="3">
        <v>9.4582437216525506</v>
      </c>
      <c r="Q51" s="3" t="s">
        <v>129</v>
      </c>
      <c r="R51" s="9" t="b">
        <f t="shared" si="1"/>
        <v>1</v>
      </c>
      <c r="S51" s="9" t="b">
        <f t="shared" si="2"/>
        <v>1</v>
      </c>
      <c r="T51" s="9" t="b">
        <f t="shared" si="3"/>
        <v>1</v>
      </c>
      <c r="U51" s="3" t="s">
        <v>53</v>
      </c>
      <c r="V51" s="3" t="s">
        <v>129</v>
      </c>
    </row>
    <row r="52" spans="1:22" x14ac:dyDescent="0.25">
      <c r="A52" s="3">
        <v>50</v>
      </c>
      <c r="B52" s="3">
        <v>12.5</v>
      </c>
      <c r="C52" s="3">
        <v>20</v>
      </c>
      <c r="D52" s="3">
        <v>35</v>
      </c>
      <c r="E52" s="3">
        <v>12.548999999999999</v>
      </c>
      <c r="F52" s="3">
        <v>20.064</v>
      </c>
      <c r="G52" s="3">
        <v>35.152000000000001</v>
      </c>
      <c r="H52" s="3" t="s">
        <v>54</v>
      </c>
      <c r="I52" s="3">
        <v>4.5678856449999996</v>
      </c>
      <c r="J52" s="6">
        <v>4.56519659888313</v>
      </c>
      <c r="K52" s="3">
        <v>4.5736111042676901</v>
      </c>
      <c r="L52" s="3">
        <v>1</v>
      </c>
      <c r="N52" s="3">
        <v>1</v>
      </c>
      <c r="P52" s="3">
        <v>4.5736111042676901</v>
      </c>
      <c r="Q52" s="3" t="s">
        <v>130</v>
      </c>
      <c r="R52" s="9" t="b">
        <f t="shared" si="1"/>
        <v>1</v>
      </c>
      <c r="S52" s="9" t="b">
        <f t="shared" si="2"/>
        <v>1</v>
      </c>
      <c r="T52" s="9" t="b">
        <f t="shared" si="3"/>
        <v>1</v>
      </c>
      <c r="U52" s="3" t="s">
        <v>53</v>
      </c>
      <c r="V52" s="3" t="s">
        <v>130</v>
      </c>
    </row>
    <row r="53" spans="1:22" x14ac:dyDescent="0.25">
      <c r="A53" s="3">
        <v>51</v>
      </c>
      <c r="B53" s="3">
        <v>15</v>
      </c>
      <c r="C53" s="3">
        <v>20</v>
      </c>
      <c r="D53" s="3">
        <v>35</v>
      </c>
      <c r="E53" s="3">
        <v>15.038</v>
      </c>
      <c r="F53" s="3">
        <v>20.050999999999998</v>
      </c>
      <c r="G53" s="3">
        <v>35.152000000000001</v>
      </c>
      <c r="H53" s="3" t="s">
        <v>55</v>
      </c>
      <c r="I53" s="3">
        <v>4.5678856449999996</v>
      </c>
      <c r="J53" s="6">
        <v>4.56519659888313</v>
      </c>
      <c r="K53" s="3">
        <v>4.5736111042676901</v>
      </c>
      <c r="L53" s="3">
        <v>1</v>
      </c>
      <c r="N53" s="3">
        <v>1</v>
      </c>
      <c r="P53" s="3">
        <v>4.5736111042676901</v>
      </c>
      <c r="Q53" s="3" t="s">
        <v>130</v>
      </c>
      <c r="R53" s="9" t="b">
        <f t="shared" si="1"/>
        <v>1</v>
      </c>
      <c r="S53" s="9" t="b">
        <f t="shared" si="2"/>
        <v>1</v>
      </c>
      <c r="T53" s="9" t="b">
        <f t="shared" si="3"/>
        <v>1</v>
      </c>
      <c r="U53" s="3" t="s">
        <v>53</v>
      </c>
      <c r="V53" s="3" t="s">
        <v>130</v>
      </c>
    </row>
    <row r="54" spans="1:22" x14ac:dyDescent="0.25">
      <c r="A54" s="3">
        <v>52</v>
      </c>
      <c r="B54" s="3">
        <v>17.5</v>
      </c>
      <c r="C54" s="3">
        <v>20</v>
      </c>
      <c r="D54" s="3">
        <v>35</v>
      </c>
      <c r="E54" s="3">
        <v>17.516999999999999</v>
      </c>
      <c r="F54" s="3">
        <v>20.045999999999999</v>
      </c>
      <c r="G54" s="3">
        <v>35.152000000000001</v>
      </c>
      <c r="H54" s="3" t="s">
        <v>56</v>
      </c>
      <c r="I54" s="3">
        <v>4.5678856449999996</v>
      </c>
      <c r="J54" s="6">
        <v>4.56519659888313</v>
      </c>
      <c r="K54" s="3">
        <v>4.5736111042676901</v>
      </c>
      <c r="L54" s="3">
        <v>1</v>
      </c>
      <c r="N54" s="3">
        <v>1</v>
      </c>
      <c r="P54" s="3">
        <v>4.5736111042676901</v>
      </c>
      <c r="Q54" s="3" t="s">
        <v>130</v>
      </c>
      <c r="R54" s="9" t="b">
        <f t="shared" si="1"/>
        <v>1</v>
      </c>
      <c r="S54" s="9" t="b">
        <f t="shared" si="2"/>
        <v>1</v>
      </c>
      <c r="T54" s="9" t="b">
        <f t="shared" si="3"/>
        <v>1</v>
      </c>
      <c r="U54" s="3" t="s">
        <v>53</v>
      </c>
      <c r="V54" s="3" t="s">
        <v>130</v>
      </c>
    </row>
    <row r="55" spans="1:22" x14ac:dyDescent="0.25">
      <c r="A55" s="3">
        <v>53</v>
      </c>
      <c r="B55" s="3">
        <v>20</v>
      </c>
      <c r="C55" s="3">
        <v>20</v>
      </c>
      <c r="D55" s="3">
        <v>35</v>
      </c>
      <c r="E55" s="3">
        <v>20.038</v>
      </c>
      <c r="F55" s="3">
        <v>20.050999999999998</v>
      </c>
      <c r="G55" s="3">
        <v>35.152000000000001</v>
      </c>
      <c r="H55" s="3" t="s">
        <v>57</v>
      </c>
      <c r="I55" s="3">
        <v>4.5678856449999996</v>
      </c>
      <c r="J55" s="6">
        <v>4.56519659888313</v>
      </c>
      <c r="K55" s="3">
        <v>4.5736111042676901</v>
      </c>
      <c r="L55" s="3">
        <v>1</v>
      </c>
      <c r="N55" s="3">
        <v>1</v>
      </c>
      <c r="P55" s="3">
        <v>4.5736111042676901</v>
      </c>
      <c r="Q55" s="3" t="s">
        <v>130</v>
      </c>
      <c r="R55" s="9" t="b">
        <f t="shared" si="1"/>
        <v>1</v>
      </c>
      <c r="S55" s="9" t="b">
        <f t="shared" si="2"/>
        <v>1</v>
      </c>
      <c r="T55" s="9" t="b">
        <f t="shared" si="3"/>
        <v>1</v>
      </c>
      <c r="U55" s="3" t="s">
        <v>53</v>
      </c>
      <c r="V55" s="3" t="s">
        <v>130</v>
      </c>
    </row>
    <row r="56" spans="1:22" x14ac:dyDescent="0.25">
      <c r="A56" s="3">
        <v>54</v>
      </c>
      <c r="B56" s="3">
        <v>22.5</v>
      </c>
      <c r="C56" s="3">
        <v>20</v>
      </c>
      <c r="D56" s="3">
        <v>35</v>
      </c>
      <c r="E56" s="3">
        <v>22.538</v>
      </c>
      <c r="F56" s="3">
        <v>20.050999999999998</v>
      </c>
      <c r="G56" s="3">
        <v>35.152000000000001</v>
      </c>
      <c r="H56" s="3" t="s">
        <v>58</v>
      </c>
      <c r="I56" s="3">
        <v>4.5678856449999996</v>
      </c>
      <c r="J56" s="6">
        <v>4.56519659888313</v>
      </c>
      <c r="K56" s="3">
        <v>4.5736111042676901</v>
      </c>
      <c r="L56" s="3">
        <v>1</v>
      </c>
      <c r="N56" s="3">
        <v>1</v>
      </c>
      <c r="P56" s="3">
        <v>4.5736111042676901</v>
      </c>
      <c r="Q56" s="3" t="s">
        <v>130</v>
      </c>
      <c r="R56" s="9" t="b">
        <f t="shared" si="1"/>
        <v>1</v>
      </c>
      <c r="S56" s="9" t="b">
        <f t="shared" si="2"/>
        <v>1</v>
      </c>
      <c r="T56" s="9" t="b">
        <f t="shared" si="3"/>
        <v>1</v>
      </c>
      <c r="U56" s="3" t="s">
        <v>53</v>
      </c>
      <c r="V56" s="3" t="s">
        <v>130</v>
      </c>
    </row>
    <row r="57" spans="1:22" x14ac:dyDescent="0.25">
      <c r="A57" s="3">
        <v>55</v>
      </c>
      <c r="B57" s="3">
        <v>25</v>
      </c>
      <c r="C57" s="3">
        <v>20</v>
      </c>
      <c r="D57" s="3">
        <v>35</v>
      </c>
      <c r="E57" s="3">
        <v>25.038</v>
      </c>
      <c r="F57" s="3">
        <v>20.050999999999998</v>
      </c>
      <c r="G57" s="3">
        <v>35.152000000000001</v>
      </c>
      <c r="H57" s="3" t="s">
        <v>59</v>
      </c>
      <c r="I57" s="3">
        <v>4.5678856449999996</v>
      </c>
      <c r="J57" s="6">
        <v>4.56519659888313</v>
      </c>
      <c r="K57" s="3">
        <v>4.5736111042676901</v>
      </c>
      <c r="L57" s="3">
        <v>1</v>
      </c>
      <c r="N57" s="3">
        <v>1</v>
      </c>
      <c r="P57" s="3">
        <v>4.5736111042676901</v>
      </c>
      <c r="Q57" s="3" t="s">
        <v>130</v>
      </c>
      <c r="R57" s="9" t="b">
        <f t="shared" si="1"/>
        <v>1</v>
      </c>
      <c r="S57" s="9" t="b">
        <f t="shared" si="2"/>
        <v>1</v>
      </c>
      <c r="T57" s="9" t="b">
        <f t="shared" si="3"/>
        <v>1</v>
      </c>
      <c r="U57" s="3" t="s">
        <v>53</v>
      </c>
      <c r="V57" s="3" t="s">
        <v>130</v>
      </c>
    </row>
    <row r="58" spans="1:22" x14ac:dyDescent="0.25">
      <c r="A58" s="3">
        <v>56</v>
      </c>
      <c r="B58" s="3">
        <v>27.5</v>
      </c>
      <c r="C58" s="3">
        <v>20</v>
      </c>
      <c r="D58" s="3">
        <v>35</v>
      </c>
      <c r="E58" s="3">
        <v>27.538</v>
      </c>
      <c r="F58" s="3">
        <v>20.050999999999998</v>
      </c>
      <c r="G58" s="3">
        <v>35.152000000000001</v>
      </c>
      <c r="H58" s="3" t="s">
        <v>60</v>
      </c>
      <c r="I58" s="3">
        <v>4.5678856449999996</v>
      </c>
      <c r="J58" s="6">
        <v>4.56519659888313</v>
      </c>
      <c r="K58" s="3">
        <v>4.5736111042676901</v>
      </c>
      <c r="L58" s="3">
        <v>1</v>
      </c>
      <c r="N58" s="3">
        <v>1</v>
      </c>
      <c r="P58" s="3">
        <v>4.5736111042676901</v>
      </c>
      <c r="Q58" s="3" t="s">
        <v>130</v>
      </c>
      <c r="R58" s="9" t="b">
        <f t="shared" si="1"/>
        <v>1</v>
      </c>
      <c r="S58" s="9" t="b">
        <f t="shared" si="2"/>
        <v>1</v>
      </c>
      <c r="T58" s="9" t="b">
        <f t="shared" si="3"/>
        <v>1</v>
      </c>
      <c r="U58" s="3" t="s">
        <v>53</v>
      </c>
      <c r="V58" s="3" t="s">
        <v>130</v>
      </c>
    </row>
    <row r="59" spans="1:22" x14ac:dyDescent="0.25">
      <c r="A59" s="3">
        <v>57</v>
      </c>
      <c r="B59" s="3">
        <v>30</v>
      </c>
      <c r="C59" s="3">
        <v>20</v>
      </c>
      <c r="D59" s="3">
        <v>35</v>
      </c>
      <c r="E59" s="3">
        <v>30.103000000000002</v>
      </c>
      <c r="F59" s="3">
        <v>20.108000000000001</v>
      </c>
      <c r="G59" s="3">
        <v>35.152000000000001</v>
      </c>
      <c r="H59" s="3" t="s">
        <v>61</v>
      </c>
      <c r="I59" s="3">
        <v>4.5678856449999996</v>
      </c>
      <c r="J59" s="6">
        <v>4.56519659888313</v>
      </c>
      <c r="K59" s="3">
        <v>4.5736111042676901</v>
      </c>
      <c r="L59" s="3">
        <v>1</v>
      </c>
      <c r="N59" s="3">
        <v>1</v>
      </c>
      <c r="P59" s="3">
        <v>4.5736111042676901</v>
      </c>
      <c r="Q59" s="3" t="s">
        <v>130</v>
      </c>
      <c r="R59" s="9" t="b">
        <f t="shared" si="1"/>
        <v>1</v>
      </c>
      <c r="S59" s="9" t="b">
        <f t="shared" si="2"/>
        <v>1</v>
      </c>
      <c r="T59" s="9" t="b">
        <f t="shared" si="3"/>
        <v>1</v>
      </c>
      <c r="U59" s="3" t="s">
        <v>53</v>
      </c>
      <c r="V59" s="3" t="s">
        <v>130</v>
      </c>
    </row>
    <row r="60" spans="1:22" x14ac:dyDescent="0.25">
      <c r="A60" s="3">
        <v>58</v>
      </c>
      <c r="B60" s="3">
        <v>32.5</v>
      </c>
      <c r="C60" s="3">
        <v>20</v>
      </c>
      <c r="D60" s="3">
        <v>35</v>
      </c>
      <c r="E60" s="3">
        <v>32.54</v>
      </c>
      <c r="F60" s="3">
        <v>20.071999999999999</v>
      </c>
      <c r="G60" s="3">
        <v>35.152000000000001</v>
      </c>
      <c r="H60" s="3" t="s">
        <v>62</v>
      </c>
      <c r="I60" s="3">
        <v>4.5678856449999996</v>
      </c>
      <c r="J60" s="6">
        <v>4.56519659888313</v>
      </c>
      <c r="K60" s="3">
        <v>4.5736111042676901</v>
      </c>
      <c r="L60" s="3">
        <v>1</v>
      </c>
      <c r="N60" s="3">
        <v>1</v>
      </c>
      <c r="P60" s="3">
        <v>4.5736111042676901</v>
      </c>
      <c r="Q60" s="3" t="s">
        <v>130</v>
      </c>
      <c r="R60" s="9" t="b">
        <f t="shared" si="1"/>
        <v>1</v>
      </c>
      <c r="S60" s="9" t="b">
        <f t="shared" si="2"/>
        <v>1</v>
      </c>
      <c r="T60" s="9" t="b">
        <f t="shared" si="3"/>
        <v>1</v>
      </c>
      <c r="U60" s="3" t="s">
        <v>53</v>
      </c>
      <c r="V60" s="3" t="s">
        <v>130</v>
      </c>
    </row>
    <row r="61" spans="1:22" x14ac:dyDescent="0.25">
      <c r="A61" s="3">
        <v>59</v>
      </c>
      <c r="B61" s="3">
        <v>35</v>
      </c>
      <c r="C61" s="3">
        <v>20</v>
      </c>
      <c r="D61" s="3">
        <v>35</v>
      </c>
      <c r="E61" s="3">
        <v>35.067</v>
      </c>
      <c r="F61" s="3">
        <v>20.048999999999999</v>
      </c>
      <c r="G61" s="3">
        <v>35.152000000000001</v>
      </c>
      <c r="H61" s="3" t="s">
        <v>63</v>
      </c>
      <c r="I61" s="3">
        <v>4.5678856449999996</v>
      </c>
      <c r="J61" s="6">
        <v>4.56519659888313</v>
      </c>
      <c r="K61" s="3">
        <v>4.5736111042676901</v>
      </c>
      <c r="L61" s="3">
        <v>1</v>
      </c>
      <c r="N61" s="3">
        <v>1</v>
      </c>
      <c r="P61" s="3">
        <v>4.5736111042676901</v>
      </c>
      <c r="Q61" s="3" t="s">
        <v>130</v>
      </c>
      <c r="R61" s="9" t="b">
        <f t="shared" si="1"/>
        <v>1</v>
      </c>
      <c r="S61" s="9" t="b">
        <f t="shared" si="2"/>
        <v>1</v>
      </c>
      <c r="T61" s="9" t="b">
        <f t="shared" si="3"/>
        <v>1</v>
      </c>
      <c r="U61" s="3" t="s">
        <v>53</v>
      </c>
      <c r="V61" s="3" t="s">
        <v>130</v>
      </c>
    </row>
    <row r="62" spans="1:22" x14ac:dyDescent="0.25">
      <c r="A62" s="3">
        <v>60</v>
      </c>
      <c r="B62" s="3">
        <v>37.5</v>
      </c>
      <c r="C62" s="3">
        <v>20</v>
      </c>
      <c r="D62" s="3">
        <v>35</v>
      </c>
      <c r="E62" s="3">
        <v>37.543999999999997</v>
      </c>
      <c r="F62" s="3">
        <v>20.024999999999999</v>
      </c>
      <c r="G62" s="3">
        <v>35.152000000000001</v>
      </c>
      <c r="H62" s="3" t="s">
        <v>64</v>
      </c>
      <c r="I62" s="3">
        <v>4.5678856449999996</v>
      </c>
      <c r="J62" s="6">
        <v>4.56519659888313</v>
      </c>
      <c r="K62" s="3">
        <v>4.5736111042676901</v>
      </c>
      <c r="L62" s="3">
        <v>1</v>
      </c>
      <c r="N62" s="3">
        <v>1</v>
      </c>
      <c r="P62" s="3">
        <v>4.5736111042676901</v>
      </c>
      <c r="Q62" s="3" t="s">
        <v>130</v>
      </c>
      <c r="R62" s="9" t="b">
        <f t="shared" si="1"/>
        <v>1</v>
      </c>
      <c r="S62" s="9" t="b">
        <f t="shared" si="2"/>
        <v>1</v>
      </c>
      <c r="T62" s="9" t="b">
        <f t="shared" si="3"/>
        <v>1</v>
      </c>
      <c r="U62" s="3" t="s">
        <v>53</v>
      </c>
      <c r="V62" s="3" t="s">
        <v>130</v>
      </c>
    </row>
    <row r="63" spans="1:22" x14ac:dyDescent="0.25">
      <c r="A63" s="3">
        <v>61</v>
      </c>
      <c r="B63" s="3">
        <v>40</v>
      </c>
      <c r="C63" s="3">
        <v>20</v>
      </c>
      <c r="D63" s="3">
        <v>35</v>
      </c>
      <c r="E63" s="3">
        <v>40.020000000000003</v>
      </c>
      <c r="F63" s="3">
        <v>20.04</v>
      </c>
      <c r="G63" s="3">
        <v>35.152000000000001</v>
      </c>
      <c r="H63" s="3" t="s">
        <v>65</v>
      </c>
      <c r="I63" s="3">
        <v>4.5678856449999996</v>
      </c>
      <c r="J63" s="6">
        <v>4.56519659888313</v>
      </c>
      <c r="K63" s="3">
        <v>4.5736111042676901</v>
      </c>
      <c r="L63" s="3">
        <v>1</v>
      </c>
      <c r="N63" s="3">
        <v>1</v>
      </c>
      <c r="P63" s="3">
        <v>4.5736111042676901</v>
      </c>
      <c r="Q63" s="3" t="s">
        <v>130</v>
      </c>
      <c r="R63" s="9" t="b">
        <f t="shared" si="1"/>
        <v>1</v>
      </c>
      <c r="S63" s="9" t="b">
        <f t="shared" si="2"/>
        <v>1</v>
      </c>
      <c r="T63" s="9" t="b">
        <f t="shared" si="3"/>
        <v>1</v>
      </c>
      <c r="U63" s="3" t="s">
        <v>53</v>
      </c>
      <c r="V63" s="3" t="s">
        <v>130</v>
      </c>
    </row>
    <row r="64" spans="1:22" x14ac:dyDescent="0.25">
      <c r="A64" s="3">
        <v>62</v>
      </c>
      <c r="B64" s="3">
        <v>42.5</v>
      </c>
      <c r="C64" s="3">
        <v>20</v>
      </c>
      <c r="D64" s="3">
        <v>35</v>
      </c>
      <c r="E64" s="3">
        <v>42.521999999999998</v>
      </c>
      <c r="F64" s="3">
        <v>20.016999999999999</v>
      </c>
      <c r="G64" s="3">
        <v>35.152000000000001</v>
      </c>
      <c r="H64" s="3" t="s">
        <v>66</v>
      </c>
      <c r="I64" s="3">
        <v>4.5678856449999996</v>
      </c>
      <c r="J64" s="6">
        <v>4.56519659888313</v>
      </c>
      <c r="K64" s="3">
        <v>4.5736111042676901</v>
      </c>
      <c r="L64" s="3">
        <v>1</v>
      </c>
      <c r="N64" s="3">
        <v>1</v>
      </c>
      <c r="P64" s="3">
        <v>4.5736111042676901</v>
      </c>
      <c r="Q64" s="3" t="s">
        <v>130</v>
      </c>
      <c r="R64" s="9" t="b">
        <f t="shared" si="1"/>
        <v>1</v>
      </c>
      <c r="S64" s="9" t="b">
        <f t="shared" si="2"/>
        <v>1</v>
      </c>
      <c r="T64" s="9" t="b">
        <f t="shared" si="3"/>
        <v>1</v>
      </c>
      <c r="U64" s="3" t="s">
        <v>53</v>
      </c>
      <c r="V64" s="3" t="s">
        <v>130</v>
      </c>
    </row>
    <row r="65" spans="1:22" x14ac:dyDescent="0.25">
      <c r="A65" s="3">
        <v>63</v>
      </c>
      <c r="B65" s="3">
        <v>45</v>
      </c>
      <c r="C65" s="3">
        <v>20</v>
      </c>
      <c r="D65" s="3">
        <v>35</v>
      </c>
      <c r="E65" s="3">
        <v>45.021999999999998</v>
      </c>
      <c r="F65" s="3">
        <v>20.016999999999999</v>
      </c>
      <c r="G65" s="3">
        <v>35.152000000000001</v>
      </c>
      <c r="H65" s="3" t="s">
        <v>67</v>
      </c>
      <c r="I65" s="3">
        <v>4.5678856449999996</v>
      </c>
      <c r="J65" s="6">
        <v>4.56519659888313</v>
      </c>
      <c r="K65" s="3">
        <v>4.5736111042676901</v>
      </c>
      <c r="L65" s="3">
        <v>1</v>
      </c>
      <c r="N65" s="3">
        <v>1</v>
      </c>
      <c r="P65" s="3">
        <v>4.5736111042676901</v>
      </c>
      <c r="Q65" s="3" t="s">
        <v>130</v>
      </c>
      <c r="R65" s="9" t="b">
        <f t="shared" si="1"/>
        <v>1</v>
      </c>
      <c r="S65" s="9" t="b">
        <f t="shared" si="2"/>
        <v>1</v>
      </c>
      <c r="T65" s="9" t="b">
        <f t="shared" si="3"/>
        <v>1</v>
      </c>
      <c r="U65" s="3" t="s">
        <v>53</v>
      </c>
      <c r="V65" s="3" t="s">
        <v>130</v>
      </c>
    </row>
    <row r="66" spans="1:22" x14ac:dyDescent="0.25">
      <c r="A66" s="3">
        <v>64</v>
      </c>
      <c r="B66" s="3">
        <v>47.5</v>
      </c>
      <c r="C66" s="3">
        <v>20</v>
      </c>
      <c r="D66" s="3">
        <v>35</v>
      </c>
      <c r="E66" s="3">
        <v>47.524000000000001</v>
      </c>
      <c r="F66" s="3">
        <v>20.056000000000001</v>
      </c>
      <c r="G66" s="3">
        <v>35.152000000000001</v>
      </c>
      <c r="H66" s="3" t="s">
        <v>68</v>
      </c>
      <c r="I66" s="3">
        <v>4.5678856449999996</v>
      </c>
      <c r="J66" s="6">
        <v>4.56519659888313</v>
      </c>
      <c r="K66" s="3">
        <v>4.5736111042676901</v>
      </c>
      <c r="L66" s="3">
        <v>1</v>
      </c>
      <c r="N66" s="3">
        <v>1</v>
      </c>
      <c r="P66" s="3">
        <v>4.5736111042676901</v>
      </c>
      <c r="Q66" s="3" t="s">
        <v>130</v>
      </c>
      <c r="R66" s="9" t="b">
        <f t="shared" si="1"/>
        <v>1</v>
      </c>
      <c r="S66" s="9" t="b">
        <f t="shared" si="2"/>
        <v>1</v>
      </c>
      <c r="T66" s="9" t="b">
        <f t="shared" si="3"/>
        <v>1</v>
      </c>
      <c r="U66" s="3" t="s">
        <v>53</v>
      </c>
      <c r="V66" s="3" t="s">
        <v>130</v>
      </c>
    </row>
    <row r="67" spans="1:22" x14ac:dyDescent="0.25">
      <c r="A67" s="3">
        <v>65</v>
      </c>
      <c r="B67" s="3">
        <v>50</v>
      </c>
      <c r="C67" s="3">
        <v>20</v>
      </c>
      <c r="D67" s="3">
        <v>35</v>
      </c>
      <c r="E67" s="3">
        <v>50.052999999999997</v>
      </c>
      <c r="F67" s="3">
        <v>20.047999999999998</v>
      </c>
      <c r="G67" s="3">
        <v>35.152000000000001</v>
      </c>
      <c r="H67" s="3" t="s">
        <v>69</v>
      </c>
      <c r="I67" s="3">
        <v>9.4353293049999998</v>
      </c>
      <c r="J67" s="6">
        <v>9.4289717613436199</v>
      </c>
      <c r="K67" s="3">
        <v>9.4582437216525506</v>
      </c>
      <c r="L67" s="3">
        <v>1</v>
      </c>
      <c r="N67" s="3">
        <v>1</v>
      </c>
      <c r="P67" s="3">
        <v>9.4582437216525506</v>
      </c>
      <c r="Q67" s="3" t="s">
        <v>129</v>
      </c>
      <c r="R67" s="9" t="b">
        <f t="shared" si="1"/>
        <v>1</v>
      </c>
      <c r="S67" s="9" t="b">
        <f t="shared" si="2"/>
        <v>1</v>
      </c>
      <c r="T67" s="9" t="b">
        <f t="shared" si="3"/>
        <v>1</v>
      </c>
      <c r="U67" s="3" t="s">
        <v>53</v>
      </c>
      <c r="V67" s="3" t="s">
        <v>129</v>
      </c>
    </row>
    <row r="68" spans="1:22" x14ac:dyDescent="0.25">
      <c r="A68" s="3">
        <v>66</v>
      </c>
      <c r="B68" s="3">
        <v>50</v>
      </c>
      <c r="C68" s="3">
        <v>17.5</v>
      </c>
      <c r="D68" s="3">
        <v>35</v>
      </c>
      <c r="E68" s="3">
        <v>50.031999999999996</v>
      </c>
      <c r="F68" s="3">
        <v>17.527999999999999</v>
      </c>
      <c r="G68" s="3">
        <v>35.152000000000001</v>
      </c>
      <c r="H68" s="3" t="s">
        <v>70</v>
      </c>
      <c r="I68" s="3">
        <v>4.5678856449999996</v>
      </c>
      <c r="J68" s="6">
        <v>4.56519659888313</v>
      </c>
      <c r="K68" s="3">
        <v>4.5736111042676901</v>
      </c>
      <c r="L68" s="3">
        <v>1</v>
      </c>
      <c r="N68" s="3">
        <v>1</v>
      </c>
      <c r="P68" s="3">
        <v>4.5736111042676901</v>
      </c>
      <c r="Q68" s="3" t="s">
        <v>130</v>
      </c>
      <c r="R68" s="9" t="b">
        <f t="shared" si="1"/>
        <v>1</v>
      </c>
      <c r="S68" s="9" t="b">
        <f t="shared" si="2"/>
        <v>1</v>
      </c>
      <c r="T68" s="9" t="b">
        <f t="shared" si="3"/>
        <v>1</v>
      </c>
      <c r="U68" s="3" t="s">
        <v>53</v>
      </c>
      <c r="V68" s="3" t="s">
        <v>130</v>
      </c>
    </row>
    <row r="69" spans="1:22" x14ac:dyDescent="0.25">
      <c r="A69" s="3">
        <v>67</v>
      </c>
      <c r="B69" s="3">
        <v>50</v>
      </c>
      <c r="C69" s="3">
        <v>15</v>
      </c>
      <c r="D69" s="3">
        <v>35</v>
      </c>
      <c r="E69" s="3">
        <v>50.031999999999996</v>
      </c>
      <c r="F69" s="3">
        <v>15.028</v>
      </c>
      <c r="G69" s="3">
        <v>35.152000000000001</v>
      </c>
      <c r="H69" s="3" t="s">
        <v>71</v>
      </c>
      <c r="I69" s="3">
        <v>4.5678856449999996</v>
      </c>
      <c r="J69" s="6">
        <v>4.56519659888313</v>
      </c>
      <c r="K69" s="3">
        <v>4.5736111042676901</v>
      </c>
      <c r="L69" s="3">
        <v>1</v>
      </c>
      <c r="N69" s="3">
        <v>1</v>
      </c>
      <c r="P69" s="3">
        <v>4.5736111042676901</v>
      </c>
      <c r="Q69" s="3" t="s">
        <v>130</v>
      </c>
      <c r="R69" s="9" t="b">
        <f t="shared" ref="R69:R110" si="4">IF(AND(I69&gt;(J69*0.96),I69&lt;(J69*1.04)),TRUE,FALSE)</f>
        <v>1</v>
      </c>
      <c r="S69" s="9" t="b">
        <f t="shared" ref="S69:S110" si="5">IF(AND(K69&gt;(J69*0.96),K69&lt;(J69*1.04)),TRUE,FALSE)</f>
        <v>1</v>
      </c>
      <c r="T69" s="9" t="b">
        <f t="shared" ref="T69:T110" si="6">OR(R69,S69)</f>
        <v>1</v>
      </c>
      <c r="U69" s="3" t="s">
        <v>53</v>
      </c>
      <c r="V69" s="3" t="s">
        <v>130</v>
      </c>
    </row>
    <row r="70" spans="1:22" x14ac:dyDescent="0.25">
      <c r="A70" s="3">
        <v>68</v>
      </c>
      <c r="B70" s="3">
        <v>50</v>
      </c>
      <c r="C70" s="3">
        <v>12.5</v>
      </c>
      <c r="D70" s="3">
        <v>35</v>
      </c>
      <c r="E70" s="3">
        <v>50.031999999999996</v>
      </c>
      <c r="F70" s="3">
        <v>12.528</v>
      </c>
      <c r="G70" s="3">
        <v>35.152000000000001</v>
      </c>
      <c r="H70" s="3" t="s">
        <v>72</v>
      </c>
      <c r="I70" s="3">
        <v>4.5678856449999996</v>
      </c>
      <c r="J70" s="6">
        <v>4.56519659888313</v>
      </c>
      <c r="K70" s="3">
        <v>4.5736111042676901</v>
      </c>
      <c r="L70" s="3">
        <v>1</v>
      </c>
      <c r="N70" s="3">
        <v>1</v>
      </c>
      <c r="P70" s="3">
        <v>4.5736111042676901</v>
      </c>
      <c r="Q70" s="3" t="s">
        <v>130</v>
      </c>
      <c r="R70" s="9" t="b">
        <f t="shared" si="4"/>
        <v>1</v>
      </c>
      <c r="S70" s="9" t="b">
        <f t="shared" si="5"/>
        <v>1</v>
      </c>
      <c r="T70" s="9" t="b">
        <f t="shared" si="6"/>
        <v>1</v>
      </c>
      <c r="U70" s="3" t="s">
        <v>53</v>
      </c>
      <c r="V70" s="3" t="s">
        <v>130</v>
      </c>
    </row>
    <row r="71" spans="1:22" x14ac:dyDescent="0.25">
      <c r="A71" s="3">
        <v>69</v>
      </c>
      <c r="B71" s="3">
        <v>50</v>
      </c>
      <c r="C71" s="3">
        <v>10</v>
      </c>
      <c r="D71" s="3">
        <v>35</v>
      </c>
      <c r="E71" s="3">
        <v>50.079000000000001</v>
      </c>
      <c r="F71" s="3">
        <v>10.063000000000001</v>
      </c>
      <c r="G71" s="3">
        <v>35.152000000000001</v>
      </c>
      <c r="H71" s="3" t="s">
        <v>73</v>
      </c>
      <c r="I71" s="3">
        <v>4.5678856449999996</v>
      </c>
      <c r="J71" s="6">
        <v>9.4289717613436199</v>
      </c>
      <c r="K71" s="3">
        <v>9.4582437216525506</v>
      </c>
      <c r="L71" s="3">
        <v>1</v>
      </c>
      <c r="N71" s="3">
        <v>1</v>
      </c>
      <c r="P71" s="3">
        <v>9.4582437216525506</v>
      </c>
      <c r="Q71" s="3" t="s">
        <v>129</v>
      </c>
      <c r="R71" s="9" t="b">
        <f t="shared" si="4"/>
        <v>0</v>
      </c>
      <c r="S71" s="9" t="b">
        <f t="shared" si="5"/>
        <v>1</v>
      </c>
      <c r="T71" s="9" t="b">
        <f t="shared" si="6"/>
        <v>1</v>
      </c>
      <c r="U71" s="3" t="s">
        <v>53</v>
      </c>
      <c r="V71" s="3" t="s">
        <v>130</v>
      </c>
    </row>
    <row r="72" spans="1:22" x14ac:dyDescent="0.25">
      <c r="A72" s="3">
        <v>70</v>
      </c>
      <c r="B72" s="3">
        <v>47.5</v>
      </c>
      <c r="C72" s="3">
        <v>10</v>
      </c>
      <c r="D72" s="3">
        <v>35</v>
      </c>
      <c r="E72" s="3">
        <v>47.531999999999996</v>
      </c>
      <c r="F72" s="3">
        <v>10.028</v>
      </c>
      <c r="G72" s="3">
        <v>35.152000000000001</v>
      </c>
      <c r="H72" s="3" t="s">
        <v>74</v>
      </c>
      <c r="I72" s="3">
        <v>7.605385461</v>
      </c>
      <c r="J72" s="6">
        <v>7.5929160335216999</v>
      </c>
      <c r="K72" s="3">
        <v>4.1842499858115696</v>
      </c>
      <c r="L72" s="3">
        <v>2.5039841362289201</v>
      </c>
      <c r="M72" s="3" t="s">
        <v>130</v>
      </c>
      <c r="N72" s="3">
        <v>1.4</v>
      </c>
      <c r="O72" s="3" t="s">
        <v>131</v>
      </c>
      <c r="P72" s="3">
        <v>1.1935978134296601</v>
      </c>
      <c r="Q72" s="3" t="s">
        <v>132</v>
      </c>
      <c r="R72" s="9" t="b">
        <f t="shared" si="4"/>
        <v>1</v>
      </c>
      <c r="S72" s="9" t="b">
        <f t="shared" si="5"/>
        <v>0</v>
      </c>
      <c r="T72" s="9" t="b">
        <f t="shared" si="6"/>
        <v>1</v>
      </c>
      <c r="U72" s="3" t="s">
        <v>53</v>
      </c>
      <c r="V72" s="3" t="s">
        <v>145</v>
      </c>
    </row>
    <row r="73" spans="1:22" x14ac:dyDescent="0.25">
      <c r="A73" s="3">
        <v>71</v>
      </c>
      <c r="B73" s="3">
        <v>45</v>
      </c>
      <c r="C73" s="3">
        <v>10</v>
      </c>
      <c r="D73" s="3">
        <v>35</v>
      </c>
      <c r="E73" s="3">
        <v>45.067</v>
      </c>
      <c r="F73" s="3">
        <v>10.074999999999999</v>
      </c>
      <c r="G73" s="3">
        <v>35.152000000000001</v>
      </c>
      <c r="H73" s="3" t="s">
        <v>75</v>
      </c>
      <c r="I73" s="3">
        <v>7.605385461</v>
      </c>
      <c r="J73" s="6">
        <v>7.5929160335216999</v>
      </c>
      <c r="K73" s="3">
        <v>4.1842499858115696</v>
      </c>
      <c r="L73" s="3">
        <v>2.5039841362289201</v>
      </c>
      <c r="M73" s="3" t="s">
        <v>130</v>
      </c>
      <c r="N73" s="3">
        <v>1.4</v>
      </c>
      <c r="O73" s="3" t="s">
        <v>131</v>
      </c>
      <c r="P73" s="3">
        <v>1.1935978134296601</v>
      </c>
      <c r="Q73" s="3" t="s">
        <v>132</v>
      </c>
      <c r="R73" s="9" t="b">
        <f t="shared" si="4"/>
        <v>1</v>
      </c>
      <c r="S73" s="9" t="b">
        <f t="shared" si="5"/>
        <v>0</v>
      </c>
      <c r="T73" s="9" t="b">
        <f t="shared" si="6"/>
        <v>1</v>
      </c>
      <c r="U73" s="3" t="s">
        <v>53</v>
      </c>
      <c r="V73" s="3" t="s">
        <v>145</v>
      </c>
    </row>
    <row r="74" spans="1:22" x14ac:dyDescent="0.25">
      <c r="A74" s="3">
        <v>72</v>
      </c>
      <c r="B74" s="3">
        <v>42.5</v>
      </c>
      <c r="C74" s="3">
        <v>10</v>
      </c>
      <c r="D74" s="3">
        <v>35</v>
      </c>
      <c r="E74" s="3">
        <v>42.567</v>
      </c>
      <c r="F74" s="3">
        <v>10.074999999999999</v>
      </c>
      <c r="G74" s="3">
        <v>35.152000000000001</v>
      </c>
      <c r="H74" s="3" t="s">
        <v>76</v>
      </c>
      <c r="I74" s="3">
        <v>7.605385461</v>
      </c>
      <c r="J74" s="6">
        <v>7.5929160335216999</v>
      </c>
      <c r="K74" s="3">
        <v>4.1842499858115696</v>
      </c>
      <c r="L74" s="3">
        <v>2.5039841362289201</v>
      </c>
      <c r="M74" s="3" t="s">
        <v>130</v>
      </c>
      <c r="N74" s="3">
        <v>1.4</v>
      </c>
      <c r="O74" s="3" t="s">
        <v>131</v>
      </c>
      <c r="P74" s="3">
        <v>1.1935978134296601</v>
      </c>
      <c r="Q74" s="3" t="s">
        <v>132</v>
      </c>
      <c r="R74" s="9" t="b">
        <f t="shared" si="4"/>
        <v>1</v>
      </c>
      <c r="S74" s="9" t="b">
        <f t="shared" si="5"/>
        <v>0</v>
      </c>
      <c r="T74" s="9" t="b">
        <f t="shared" si="6"/>
        <v>1</v>
      </c>
      <c r="U74" s="3" t="s">
        <v>53</v>
      </c>
      <c r="V74" s="3" t="s">
        <v>145</v>
      </c>
    </row>
    <row r="75" spans="1:22" x14ac:dyDescent="0.25">
      <c r="A75" s="3">
        <v>73</v>
      </c>
      <c r="B75" s="3">
        <v>40</v>
      </c>
      <c r="C75" s="3">
        <v>10</v>
      </c>
      <c r="D75" s="3">
        <v>35</v>
      </c>
      <c r="E75" s="3">
        <v>40.036000000000001</v>
      </c>
      <c r="F75" s="3">
        <v>10.044</v>
      </c>
      <c r="G75" s="3">
        <v>35.152000000000001</v>
      </c>
      <c r="H75" s="3" t="s">
        <v>77</v>
      </c>
      <c r="I75" s="3">
        <v>4.5678856449999996</v>
      </c>
      <c r="J75" s="6">
        <v>7.5929160335216999</v>
      </c>
      <c r="K75" s="3">
        <v>4.1842499858115696</v>
      </c>
      <c r="L75" s="3">
        <v>2.5039841362289201</v>
      </c>
      <c r="M75" s="3" t="s">
        <v>130</v>
      </c>
      <c r="N75" s="3">
        <v>1.4</v>
      </c>
      <c r="O75" s="3" t="s">
        <v>131</v>
      </c>
      <c r="P75" s="3">
        <v>1.1935978134296601</v>
      </c>
      <c r="Q75" s="3" t="s">
        <v>132</v>
      </c>
      <c r="R75" s="9" t="b">
        <f t="shared" si="4"/>
        <v>0</v>
      </c>
      <c r="S75" s="9" t="b">
        <f t="shared" si="5"/>
        <v>0</v>
      </c>
      <c r="T75" s="9" t="b">
        <f t="shared" si="6"/>
        <v>0</v>
      </c>
      <c r="U75" s="3" t="s">
        <v>53</v>
      </c>
      <c r="V75" s="3" t="s">
        <v>130</v>
      </c>
    </row>
    <row r="76" spans="1:22" x14ac:dyDescent="0.25">
      <c r="A76" s="3">
        <v>74</v>
      </c>
      <c r="B76" s="3">
        <v>37.5</v>
      </c>
      <c r="C76" s="3">
        <v>10</v>
      </c>
      <c r="D76" s="3">
        <v>35</v>
      </c>
      <c r="E76" s="3">
        <v>37.445</v>
      </c>
      <c r="F76" s="3">
        <v>10.022</v>
      </c>
      <c r="G76" s="3">
        <v>35.152000000000001</v>
      </c>
      <c r="H76" s="3" t="s">
        <v>78</v>
      </c>
      <c r="I76" s="3">
        <v>4.5678856449999996</v>
      </c>
      <c r="J76" s="6">
        <v>4.56519659888313</v>
      </c>
      <c r="K76" s="3">
        <v>4.5736111042676901</v>
      </c>
      <c r="L76" s="3">
        <v>1</v>
      </c>
      <c r="N76" s="3">
        <v>1</v>
      </c>
      <c r="P76" s="3">
        <v>4.5736111042676901</v>
      </c>
      <c r="Q76" s="3" t="s">
        <v>130</v>
      </c>
      <c r="R76" s="9" t="b">
        <f t="shared" si="4"/>
        <v>1</v>
      </c>
      <c r="S76" s="9" t="b">
        <f t="shared" si="5"/>
        <v>1</v>
      </c>
      <c r="T76" s="9" t="b">
        <f t="shared" si="6"/>
        <v>1</v>
      </c>
      <c r="U76" s="3" t="s">
        <v>53</v>
      </c>
      <c r="V76" s="3" t="s">
        <v>130</v>
      </c>
    </row>
    <row r="77" spans="1:22" x14ac:dyDescent="0.25">
      <c r="A77" s="3">
        <v>75</v>
      </c>
      <c r="B77" s="3">
        <v>35</v>
      </c>
      <c r="C77" s="3">
        <v>10</v>
      </c>
      <c r="D77" s="3">
        <v>35</v>
      </c>
      <c r="E77" s="3">
        <v>35.021999999999998</v>
      </c>
      <c r="F77" s="3">
        <v>10.025</v>
      </c>
      <c r="G77" s="3">
        <v>35.152000000000001</v>
      </c>
      <c r="H77" s="3" t="s">
        <v>79</v>
      </c>
      <c r="I77" s="3">
        <v>4.5678856449999996</v>
      </c>
      <c r="J77" s="6">
        <v>4.56519659888313</v>
      </c>
      <c r="K77" s="3">
        <v>4.5736111042676901</v>
      </c>
      <c r="L77" s="3">
        <v>1</v>
      </c>
      <c r="N77" s="3">
        <v>1</v>
      </c>
      <c r="P77" s="3">
        <v>4.5736111042676901</v>
      </c>
      <c r="Q77" s="3" t="s">
        <v>130</v>
      </c>
      <c r="R77" s="9" t="b">
        <f t="shared" si="4"/>
        <v>1</v>
      </c>
      <c r="S77" s="9" t="b">
        <f t="shared" si="5"/>
        <v>1</v>
      </c>
      <c r="T77" s="9" t="b">
        <f t="shared" si="6"/>
        <v>1</v>
      </c>
      <c r="U77" s="3" t="s">
        <v>53</v>
      </c>
      <c r="V77" s="3" t="s">
        <v>130</v>
      </c>
    </row>
    <row r="78" spans="1:22" x14ac:dyDescent="0.25">
      <c r="A78" s="3">
        <v>76</v>
      </c>
      <c r="B78" s="3">
        <v>32.5</v>
      </c>
      <c r="C78" s="3">
        <v>10</v>
      </c>
      <c r="D78" s="3">
        <v>35</v>
      </c>
      <c r="E78" s="3">
        <v>32.542999999999999</v>
      </c>
      <c r="F78" s="3">
        <v>10.031000000000001</v>
      </c>
      <c r="G78" s="3">
        <v>35.152000000000001</v>
      </c>
      <c r="H78" s="3" t="s">
        <v>80</v>
      </c>
      <c r="I78" s="3">
        <v>4.5678856449999996</v>
      </c>
      <c r="J78" s="6">
        <v>4.56519659888313</v>
      </c>
      <c r="K78" s="3">
        <v>4.5736111042676901</v>
      </c>
      <c r="L78" s="3">
        <v>1</v>
      </c>
      <c r="N78" s="3">
        <v>1</v>
      </c>
      <c r="P78" s="3">
        <v>4.5736111042676901</v>
      </c>
      <c r="Q78" s="3" t="s">
        <v>130</v>
      </c>
      <c r="R78" s="9" t="b">
        <f t="shared" si="4"/>
        <v>1</v>
      </c>
      <c r="S78" s="9" t="b">
        <f t="shared" si="5"/>
        <v>1</v>
      </c>
      <c r="T78" s="9" t="b">
        <f t="shared" si="6"/>
        <v>1</v>
      </c>
      <c r="U78" s="3" t="s">
        <v>53</v>
      </c>
      <c r="V78" s="3" t="s">
        <v>130</v>
      </c>
    </row>
    <row r="79" spans="1:22" x14ac:dyDescent="0.25">
      <c r="A79" s="3">
        <v>77</v>
      </c>
      <c r="B79" s="3">
        <v>30</v>
      </c>
      <c r="C79" s="3">
        <v>10</v>
      </c>
      <c r="D79" s="3">
        <v>35</v>
      </c>
      <c r="E79" s="3">
        <v>30.1</v>
      </c>
      <c r="F79" s="3">
        <v>10.103</v>
      </c>
      <c r="G79" s="3">
        <v>35.152000000000001</v>
      </c>
      <c r="H79" s="3" t="s">
        <v>81</v>
      </c>
      <c r="I79" s="3">
        <v>4.5678856449999996</v>
      </c>
      <c r="J79" s="6">
        <v>7.5929160335216999</v>
      </c>
      <c r="K79" s="3">
        <v>4.1842499858115696</v>
      </c>
      <c r="L79" s="3">
        <v>2.5039841362289201</v>
      </c>
      <c r="M79" s="3" t="s">
        <v>130</v>
      </c>
      <c r="N79" s="3">
        <v>1.4</v>
      </c>
      <c r="O79" s="3" t="s">
        <v>131</v>
      </c>
      <c r="P79" s="3">
        <v>1.1935978134296601</v>
      </c>
      <c r="Q79" s="3" t="s">
        <v>132</v>
      </c>
      <c r="R79" s="9" t="b">
        <f t="shared" si="4"/>
        <v>0</v>
      </c>
      <c r="S79" s="9" t="b">
        <f t="shared" si="5"/>
        <v>0</v>
      </c>
      <c r="T79" s="9" t="b">
        <f t="shared" si="6"/>
        <v>0</v>
      </c>
      <c r="U79" s="3" t="s">
        <v>53</v>
      </c>
      <c r="V79" s="3" t="s">
        <v>130</v>
      </c>
    </row>
    <row r="80" spans="1:22" x14ac:dyDescent="0.25">
      <c r="A80" s="3">
        <v>78</v>
      </c>
      <c r="B80" s="3">
        <v>27.5</v>
      </c>
      <c r="C80" s="3">
        <v>10</v>
      </c>
      <c r="D80" s="3">
        <v>35</v>
      </c>
      <c r="E80" s="3">
        <v>27.568000000000001</v>
      </c>
      <c r="F80" s="3">
        <v>10.055999999999999</v>
      </c>
      <c r="G80" s="3">
        <v>35.152000000000001</v>
      </c>
      <c r="H80" s="3" t="s">
        <v>82</v>
      </c>
      <c r="I80" s="3">
        <v>7.605385461</v>
      </c>
      <c r="J80" s="6">
        <v>7.5929160335216999</v>
      </c>
      <c r="K80" s="3">
        <v>4.1842499858115696</v>
      </c>
      <c r="L80" s="3">
        <v>2.5039841362289201</v>
      </c>
      <c r="M80" s="3" t="s">
        <v>130</v>
      </c>
      <c r="N80" s="3">
        <v>1.4</v>
      </c>
      <c r="O80" s="3" t="s">
        <v>131</v>
      </c>
      <c r="P80" s="3">
        <v>1.1935978134296601</v>
      </c>
      <c r="Q80" s="3" t="s">
        <v>132</v>
      </c>
      <c r="R80" s="9" t="b">
        <f t="shared" si="4"/>
        <v>1</v>
      </c>
      <c r="S80" s="9" t="b">
        <f t="shared" si="5"/>
        <v>0</v>
      </c>
      <c r="T80" s="9" t="b">
        <f t="shared" si="6"/>
        <v>1</v>
      </c>
      <c r="U80" s="3" t="s">
        <v>53</v>
      </c>
      <c r="V80" s="3" t="s">
        <v>145</v>
      </c>
    </row>
    <row r="81" spans="1:22" x14ac:dyDescent="0.25">
      <c r="A81" s="3">
        <v>79</v>
      </c>
      <c r="B81" s="3">
        <v>25</v>
      </c>
      <c r="C81" s="3">
        <v>10</v>
      </c>
      <c r="D81" s="3">
        <v>35</v>
      </c>
      <c r="E81" s="3">
        <v>25.053999999999998</v>
      </c>
      <c r="F81" s="3">
        <v>10.071</v>
      </c>
      <c r="G81" s="3">
        <v>35.152000000000001</v>
      </c>
      <c r="H81" s="3" t="s">
        <v>83</v>
      </c>
      <c r="I81" s="3">
        <v>7.605385461</v>
      </c>
      <c r="J81" s="6">
        <v>7.5929160335216999</v>
      </c>
      <c r="K81" s="3">
        <v>4.1842499858115696</v>
      </c>
      <c r="L81" s="3">
        <v>2.5039841362289201</v>
      </c>
      <c r="M81" s="3" t="s">
        <v>130</v>
      </c>
      <c r="N81" s="3">
        <v>1.4</v>
      </c>
      <c r="O81" s="3" t="s">
        <v>131</v>
      </c>
      <c r="P81" s="3">
        <v>1.1935978134296601</v>
      </c>
      <c r="Q81" s="3" t="s">
        <v>132</v>
      </c>
      <c r="R81" s="9" t="b">
        <f t="shared" si="4"/>
        <v>1</v>
      </c>
      <c r="S81" s="9" t="b">
        <f t="shared" si="5"/>
        <v>0</v>
      </c>
      <c r="T81" s="9" t="b">
        <f t="shared" si="6"/>
        <v>1</v>
      </c>
      <c r="U81" s="3" t="s">
        <v>53</v>
      </c>
      <c r="V81" s="3" t="s">
        <v>145</v>
      </c>
    </row>
    <row r="82" spans="1:22" x14ac:dyDescent="0.25">
      <c r="A82" s="3">
        <v>80</v>
      </c>
      <c r="B82" s="3">
        <v>22.5</v>
      </c>
      <c r="C82" s="3">
        <v>10</v>
      </c>
      <c r="D82" s="3">
        <v>35</v>
      </c>
      <c r="E82" s="3">
        <v>22.530999999999999</v>
      </c>
      <c r="F82" s="3">
        <v>10.045</v>
      </c>
      <c r="G82" s="3">
        <v>35.152000000000001</v>
      </c>
      <c r="H82" s="3" t="s">
        <v>84</v>
      </c>
      <c r="I82" s="3">
        <v>7.605385461</v>
      </c>
      <c r="J82" s="6">
        <v>7.5929160335216999</v>
      </c>
      <c r="K82" s="3">
        <v>4.1842499858115696</v>
      </c>
      <c r="L82" s="3">
        <v>2.5039841362289201</v>
      </c>
      <c r="M82" s="3" t="s">
        <v>130</v>
      </c>
      <c r="N82" s="3">
        <v>1.4</v>
      </c>
      <c r="O82" s="3" t="s">
        <v>131</v>
      </c>
      <c r="P82" s="3">
        <v>1.1935978134296601</v>
      </c>
      <c r="Q82" s="3" t="s">
        <v>132</v>
      </c>
      <c r="R82" s="9" t="b">
        <f t="shared" si="4"/>
        <v>1</v>
      </c>
      <c r="S82" s="9" t="b">
        <f t="shared" si="5"/>
        <v>0</v>
      </c>
      <c r="T82" s="9" t="b">
        <f t="shared" si="6"/>
        <v>1</v>
      </c>
      <c r="U82" s="3" t="s">
        <v>53</v>
      </c>
      <c r="V82" s="3" t="s">
        <v>145</v>
      </c>
    </row>
    <row r="83" spans="1:22" x14ac:dyDescent="0.25">
      <c r="A83" s="3">
        <v>81</v>
      </c>
      <c r="B83" s="3">
        <v>20</v>
      </c>
      <c r="C83" s="3">
        <v>10</v>
      </c>
      <c r="D83" s="3">
        <v>35</v>
      </c>
      <c r="E83" s="3">
        <v>20.071999999999999</v>
      </c>
      <c r="F83" s="3">
        <v>10.073</v>
      </c>
      <c r="G83" s="3">
        <v>35.152000000000001</v>
      </c>
      <c r="H83" s="3" t="s">
        <v>85</v>
      </c>
      <c r="I83" s="3">
        <v>4.5678856449999996</v>
      </c>
      <c r="J83" s="6">
        <v>7.5929160335216999</v>
      </c>
      <c r="K83" s="3">
        <v>4.1842499858115696</v>
      </c>
      <c r="L83" s="3">
        <v>2.5039841362289201</v>
      </c>
      <c r="M83" s="3" t="s">
        <v>130</v>
      </c>
      <c r="N83" s="3">
        <v>1.4</v>
      </c>
      <c r="O83" s="3" t="s">
        <v>131</v>
      </c>
      <c r="P83" s="3">
        <v>1.1935978134296601</v>
      </c>
      <c r="Q83" s="3" t="s">
        <v>132</v>
      </c>
      <c r="R83" s="9" t="b">
        <f t="shared" si="4"/>
        <v>0</v>
      </c>
      <c r="S83" s="9" t="b">
        <f t="shared" si="5"/>
        <v>0</v>
      </c>
      <c r="T83" s="9" t="b">
        <f t="shared" si="6"/>
        <v>0</v>
      </c>
      <c r="U83" s="3" t="s">
        <v>53</v>
      </c>
      <c r="V83" s="3" t="s">
        <v>130</v>
      </c>
    </row>
    <row r="84" spans="1:22" x14ac:dyDescent="0.25">
      <c r="A84" s="3">
        <v>82</v>
      </c>
      <c r="B84" s="3">
        <v>17.5</v>
      </c>
      <c r="C84" s="3">
        <v>10</v>
      </c>
      <c r="D84" s="3">
        <v>35</v>
      </c>
      <c r="E84" s="3">
        <v>17.553999999999998</v>
      </c>
      <c r="F84" s="3">
        <v>10.068</v>
      </c>
      <c r="G84" s="3">
        <v>35.152000000000001</v>
      </c>
      <c r="H84" s="3" t="s">
        <v>86</v>
      </c>
      <c r="I84" s="3">
        <v>4.5678856449999996</v>
      </c>
      <c r="J84" s="6">
        <v>4.56519659888313</v>
      </c>
      <c r="K84" s="3">
        <v>4.5736111042676901</v>
      </c>
      <c r="L84" s="3">
        <v>1</v>
      </c>
      <c r="N84" s="3">
        <v>1</v>
      </c>
      <c r="P84" s="3">
        <v>4.5736111042676901</v>
      </c>
      <c r="Q84" s="3" t="s">
        <v>130</v>
      </c>
      <c r="R84" s="9" t="b">
        <f t="shared" si="4"/>
        <v>1</v>
      </c>
      <c r="S84" s="9" t="b">
        <f t="shared" si="5"/>
        <v>1</v>
      </c>
      <c r="T84" s="9" t="b">
        <f t="shared" si="6"/>
        <v>1</v>
      </c>
      <c r="U84" s="3" t="s">
        <v>53</v>
      </c>
      <c r="V84" s="3" t="s">
        <v>130</v>
      </c>
    </row>
    <row r="85" spans="1:22" x14ac:dyDescent="0.25">
      <c r="A85" s="3">
        <v>83</v>
      </c>
      <c r="B85" s="3">
        <v>15</v>
      </c>
      <c r="C85" s="3">
        <v>10</v>
      </c>
      <c r="D85" s="3">
        <v>35</v>
      </c>
      <c r="E85" s="3">
        <v>15.079000000000001</v>
      </c>
      <c r="F85" s="3">
        <v>10.066000000000001</v>
      </c>
      <c r="G85" s="3">
        <v>35.152000000000001</v>
      </c>
      <c r="H85" s="3" t="s">
        <v>87</v>
      </c>
      <c r="I85" s="3">
        <v>4.5678856449999996</v>
      </c>
      <c r="J85" s="6">
        <v>4.56519659888313</v>
      </c>
      <c r="K85" s="3">
        <v>4.5736111042676901</v>
      </c>
      <c r="L85" s="3">
        <v>1</v>
      </c>
      <c r="N85" s="3">
        <v>1</v>
      </c>
      <c r="P85" s="3">
        <v>4.5736111042676901</v>
      </c>
      <c r="Q85" s="3" t="s">
        <v>130</v>
      </c>
      <c r="R85" s="9" t="b">
        <f t="shared" si="4"/>
        <v>1</v>
      </c>
      <c r="S85" s="9" t="b">
        <f t="shared" si="5"/>
        <v>1</v>
      </c>
      <c r="T85" s="9" t="b">
        <f t="shared" si="6"/>
        <v>1</v>
      </c>
      <c r="U85" s="3" t="s">
        <v>53</v>
      </c>
      <c r="V85" s="3" t="s">
        <v>130</v>
      </c>
    </row>
    <row r="86" spans="1:22" x14ac:dyDescent="0.25">
      <c r="A86" s="3">
        <v>84</v>
      </c>
      <c r="B86" s="3">
        <v>12.5</v>
      </c>
      <c r="C86" s="3">
        <v>10</v>
      </c>
      <c r="D86" s="3">
        <v>35</v>
      </c>
      <c r="E86" s="3">
        <v>12.506</v>
      </c>
      <c r="F86" s="3">
        <v>10.047000000000001</v>
      </c>
      <c r="G86" s="3">
        <v>35.152000000000001</v>
      </c>
      <c r="H86" s="3" t="s">
        <v>88</v>
      </c>
      <c r="I86" s="3">
        <v>4.5678856449999996</v>
      </c>
      <c r="J86" s="6">
        <v>4.56519659888313</v>
      </c>
      <c r="K86" s="3">
        <v>4.5736111042676901</v>
      </c>
      <c r="L86" s="3">
        <v>1</v>
      </c>
      <c r="N86" s="3">
        <v>1</v>
      </c>
      <c r="P86" s="3">
        <v>4.5736111042676901</v>
      </c>
      <c r="Q86" s="3" t="s">
        <v>130</v>
      </c>
      <c r="R86" s="9" t="b">
        <f t="shared" si="4"/>
        <v>1</v>
      </c>
      <c r="S86" s="9" t="b">
        <f t="shared" si="5"/>
        <v>1</v>
      </c>
      <c r="T86" s="9" t="b">
        <f t="shared" si="6"/>
        <v>1</v>
      </c>
      <c r="U86" s="3" t="s">
        <v>53</v>
      </c>
      <c r="V86" s="3" t="s">
        <v>130</v>
      </c>
    </row>
    <row r="87" spans="1:22" x14ac:dyDescent="0.25">
      <c r="A87" s="3">
        <v>85</v>
      </c>
      <c r="B87" s="3">
        <v>10</v>
      </c>
      <c r="C87" s="3">
        <v>10</v>
      </c>
      <c r="D87" s="3">
        <v>35</v>
      </c>
      <c r="E87" s="3">
        <v>10.058999999999999</v>
      </c>
      <c r="F87" s="3">
        <v>10.086</v>
      </c>
      <c r="G87" s="3">
        <v>35.152000000000001</v>
      </c>
      <c r="H87" s="3" t="s">
        <v>89</v>
      </c>
      <c r="I87" s="3">
        <v>9.4353293049999998</v>
      </c>
      <c r="J87" s="6">
        <v>9.4289717613436199</v>
      </c>
      <c r="K87" s="3">
        <v>9.4582437216525506</v>
      </c>
      <c r="L87" s="3">
        <v>1</v>
      </c>
      <c r="N87" s="3">
        <v>1</v>
      </c>
      <c r="P87" s="3">
        <v>9.4582437216525506</v>
      </c>
      <c r="Q87" s="3" t="s">
        <v>129</v>
      </c>
      <c r="R87" s="9" t="b">
        <f t="shared" si="4"/>
        <v>1</v>
      </c>
      <c r="S87" s="9" t="b">
        <f t="shared" si="5"/>
        <v>1</v>
      </c>
      <c r="T87" s="9" t="b">
        <f t="shared" si="6"/>
        <v>1</v>
      </c>
      <c r="U87" s="3" t="s">
        <v>53</v>
      </c>
      <c r="V87" s="3" t="s">
        <v>129</v>
      </c>
    </row>
    <row r="88" spans="1:22" x14ac:dyDescent="0.25">
      <c r="A88" s="3">
        <v>86</v>
      </c>
      <c r="B88" s="3">
        <v>10</v>
      </c>
      <c r="C88" s="3">
        <v>12.5</v>
      </c>
      <c r="D88" s="3">
        <v>35</v>
      </c>
      <c r="E88" s="3">
        <v>10.09</v>
      </c>
      <c r="F88" s="3">
        <v>12.577999999999999</v>
      </c>
      <c r="G88" s="3">
        <v>35.152000000000001</v>
      </c>
      <c r="H88" s="3" t="s">
        <v>90</v>
      </c>
      <c r="I88" s="3">
        <v>7.605385461</v>
      </c>
      <c r="J88" s="6">
        <v>7.5929160335216999</v>
      </c>
      <c r="K88" s="3">
        <v>4.1842499858115696</v>
      </c>
      <c r="L88" s="3">
        <v>2.5039841362289201</v>
      </c>
      <c r="M88" s="3" t="s">
        <v>130</v>
      </c>
      <c r="N88" s="3">
        <v>1.4</v>
      </c>
      <c r="O88" s="3" t="s">
        <v>131</v>
      </c>
      <c r="P88" s="3">
        <v>1.1935978134296601</v>
      </c>
      <c r="Q88" s="3" t="s">
        <v>132</v>
      </c>
      <c r="R88" s="9" t="b">
        <f t="shared" si="4"/>
        <v>1</v>
      </c>
      <c r="S88" s="9" t="b">
        <f t="shared" si="5"/>
        <v>0</v>
      </c>
      <c r="T88" s="9" t="b">
        <f t="shared" si="6"/>
        <v>1</v>
      </c>
      <c r="U88" s="3" t="s">
        <v>53</v>
      </c>
      <c r="V88" s="3" t="s">
        <v>145</v>
      </c>
    </row>
    <row r="89" spans="1:22" x14ac:dyDescent="0.25">
      <c r="A89" s="3">
        <v>87</v>
      </c>
      <c r="B89" s="3">
        <v>10</v>
      </c>
      <c r="C89" s="3">
        <v>15</v>
      </c>
      <c r="D89" s="3">
        <v>35</v>
      </c>
      <c r="E89" s="3">
        <v>10.061</v>
      </c>
      <c r="F89" s="3">
        <v>15.061999999999999</v>
      </c>
      <c r="G89" s="3">
        <v>35.152000000000001</v>
      </c>
      <c r="H89" s="3" t="s">
        <v>91</v>
      </c>
      <c r="I89" s="3">
        <v>7.605385461</v>
      </c>
      <c r="J89" s="6">
        <v>7.5929160335216999</v>
      </c>
      <c r="K89" s="3">
        <v>4.1842499858115696</v>
      </c>
      <c r="L89" s="3">
        <v>2.5039841362289201</v>
      </c>
      <c r="M89" s="3" t="s">
        <v>130</v>
      </c>
      <c r="N89" s="3">
        <v>1.4</v>
      </c>
      <c r="O89" s="3" t="s">
        <v>131</v>
      </c>
      <c r="P89" s="3">
        <v>1.1935978134296601</v>
      </c>
      <c r="Q89" s="3" t="s">
        <v>132</v>
      </c>
      <c r="R89" s="9" t="b">
        <f t="shared" si="4"/>
        <v>1</v>
      </c>
      <c r="S89" s="9" t="b">
        <f t="shared" si="5"/>
        <v>0</v>
      </c>
      <c r="T89" s="9" t="b">
        <f t="shared" si="6"/>
        <v>1</v>
      </c>
      <c r="U89" s="3" t="s">
        <v>53</v>
      </c>
      <c r="V89" s="3" t="s">
        <v>145</v>
      </c>
    </row>
    <row r="90" spans="1:22" x14ac:dyDescent="0.25">
      <c r="A90" s="3">
        <v>88</v>
      </c>
      <c r="B90" s="3">
        <v>10</v>
      </c>
      <c r="C90" s="3">
        <v>17.5</v>
      </c>
      <c r="D90" s="3">
        <v>35</v>
      </c>
      <c r="E90" s="3">
        <v>10.044</v>
      </c>
      <c r="F90" s="3">
        <v>17.532</v>
      </c>
      <c r="G90" s="3">
        <v>35.152000000000001</v>
      </c>
      <c r="H90" s="3" t="s">
        <v>92</v>
      </c>
      <c r="I90" s="3">
        <v>7.605385461</v>
      </c>
      <c r="J90" s="6">
        <v>7.5929160335216999</v>
      </c>
      <c r="K90" s="3">
        <v>4.1842499858115696</v>
      </c>
      <c r="L90" s="3">
        <v>2.5039841362289201</v>
      </c>
      <c r="M90" s="3" t="s">
        <v>130</v>
      </c>
      <c r="N90" s="3">
        <v>1.4</v>
      </c>
      <c r="O90" s="3" t="s">
        <v>131</v>
      </c>
      <c r="P90" s="3">
        <v>1.1935978134296601</v>
      </c>
      <c r="Q90" s="3" t="s">
        <v>132</v>
      </c>
      <c r="R90" s="9" t="b">
        <f t="shared" si="4"/>
        <v>1</v>
      </c>
      <c r="S90" s="9" t="b">
        <f t="shared" si="5"/>
        <v>0</v>
      </c>
      <c r="T90" s="9" t="b">
        <f t="shared" si="6"/>
        <v>1</v>
      </c>
      <c r="U90" s="3" t="s">
        <v>53</v>
      </c>
      <c r="V90" s="3" t="s">
        <v>145</v>
      </c>
    </row>
    <row r="91" spans="1:22" x14ac:dyDescent="0.25">
      <c r="A91" s="3">
        <v>89</v>
      </c>
      <c r="B91" s="3">
        <v>12.5</v>
      </c>
      <c r="C91" s="3">
        <v>17.5</v>
      </c>
      <c r="D91" s="3">
        <v>37.5</v>
      </c>
      <c r="E91" s="3">
        <v>12.54</v>
      </c>
      <c r="F91" s="3">
        <v>17.545999999999999</v>
      </c>
      <c r="G91" s="3">
        <v>37.652000000000001</v>
      </c>
      <c r="H91" s="3" t="s">
        <v>93</v>
      </c>
      <c r="I91" s="3">
        <v>14.74319328</v>
      </c>
      <c r="J91" s="6">
        <v>14.7012571468034</v>
      </c>
      <c r="K91" s="3">
        <v>14.752520909800801</v>
      </c>
      <c r="L91" s="3">
        <v>10.424382575221101</v>
      </c>
      <c r="M91" s="3" t="s">
        <v>129</v>
      </c>
      <c r="N91" s="3">
        <v>1.2049999999999901</v>
      </c>
      <c r="O91" s="3" t="s">
        <v>133</v>
      </c>
      <c r="P91" s="3">
        <v>1.1744346347038901</v>
      </c>
      <c r="Q91" s="3" t="s">
        <v>132</v>
      </c>
      <c r="R91" s="9" t="b">
        <f t="shared" si="4"/>
        <v>1</v>
      </c>
      <c r="S91" s="9" t="b">
        <f t="shared" si="5"/>
        <v>1</v>
      </c>
      <c r="T91" s="9" t="b">
        <f t="shared" si="6"/>
        <v>1</v>
      </c>
      <c r="U91" s="3" t="s">
        <v>94</v>
      </c>
      <c r="V91" s="3" t="s">
        <v>146</v>
      </c>
    </row>
    <row r="92" spans="1:22" x14ac:dyDescent="0.25">
      <c r="A92" s="3">
        <v>90</v>
      </c>
      <c r="B92" s="3">
        <v>15</v>
      </c>
      <c r="C92" s="3">
        <v>17.5</v>
      </c>
      <c r="D92" s="3">
        <v>37.5</v>
      </c>
      <c r="E92" s="3">
        <v>15.06</v>
      </c>
      <c r="F92" s="3">
        <v>17.567</v>
      </c>
      <c r="G92" s="3">
        <v>37.652000000000001</v>
      </c>
      <c r="H92" s="3" t="s">
        <v>95</v>
      </c>
      <c r="I92" s="3">
        <v>8.3731898709999992</v>
      </c>
      <c r="J92" s="6">
        <v>8.3516997011313592</v>
      </c>
      <c r="K92" s="3">
        <v>4.3656152047128396</v>
      </c>
      <c r="L92" s="3">
        <v>2.6551469810672699</v>
      </c>
      <c r="M92" s="3" t="s">
        <v>130</v>
      </c>
      <c r="N92" s="3">
        <v>1.4</v>
      </c>
      <c r="O92" s="3" t="s">
        <v>131</v>
      </c>
      <c r="P92" s="3">
        <v>1.1744346347038901</v>
      </c>
      <c r="Q92" s="3" t="s">
        <v>132</v>
      </c>
      <c r="R92" s="9" t="b">
        <f t="shared" si="4"/>
        <v>1</v>
      </c>
      <c r="S92" s="9" t="b">
        <f t="shared" si="5"/>
        <v>0</v>
      </c>
      <c r="T92" s="9" t="b">
        <f t="shared" si="6"/>
        <v>1</v>
      </c>
      <c r="U92" s="3" t="s">
        <v>94</v>
      </c>
      <c r="V92" s="3" t="s">
        <v>145</v>
      </c>
    </row>
    <row r="93" spans="1:22" x14ac:dyDescent="0.25">
      <c r="A93" s="3">
        <v>91</v>
      </c>
      <c r="B93" s="3">
        <v>17.5</v>
      </c>
      <c r="C93" s="3">
        <v>17.5</v>
      </c>
      <c r="D93" s="3">
        <v>37.5</v>
      </c>
      <c r="E93" s="3">
        <v>17.507000000000001</v>
      </c>
      <c r="F93" s="3">
        <v>17.538</v>
      </c>
      <c r="G93" s="3">
        <v>37.652000000000001</v>
      </c>
      <c r="H93" s="3" t="s">
        <v>96</v>
      </c>
      <c r="I93" s="3">
        <v>8.3731898709999992</v>
      </c>
      <c r="J93" s="6">
        <v>8.3516997011313592</v>
      </c>
      <c r="K93" s="3">
        <v>4.3656152047128396</v>
      </c>
      <c r="L93" s="3">
        <v>2.6551469810672699</v>
      </c>
      <c r="M93" s="3" t="s">
        <v>130</v>
      </c>
      <c r="N93" s="3">
        <v>1.4</v>
      </c>
      <c r="O93" s="3" t="s">
        <v>131</v>
      </c>
      <c r="P93" s="3">
        <v>1.1744346347038901</v>
      </c>
      <c r="Q93" s="3" t="s">
        <v>132</v>
      </c>
      <c r="R93" s="9" t="b">
        <f t="shared" si="4"/>
        <v>1</v>
      </c>
      <c r="S93" s="9" t="b">
        <f t="shared" si="5"/>
        <v>0</v>
      </c>
      <c r="T93" s="9" t="b">
        <f t="shared" si="6"/>
        <v>1</v>
      </c>
      <c r="U93" s="3" t="s">
        <v>94</v>
      </c>
      <c r="V93" s="3" t="s">
        <v>145</v>
      </c>
    </row>
    <row r="94" spans="1:22" x14ac:dyDescent="0.25">
      <c r="A94" s="3">
        <v>92</v>
      </c>
      <c r="B94" s="3">
        <v>20</v>
      </c>
      <c r="C94" s="3">
        <v>17.5</v>
      </c>
      <c r="D94" s="3">
        <v>37.5</v>
      </c>
      <c r="E94" s="3">
        <v>20.068999999999999</v>
      </c>
      <c r="F94" s="3">
        <v>17.600000000000001</v>
      </c>
      <c r="G94" s="3">
        <v>37.652000000000001</v>
      </c>
      <c r="H94" s="3" t="s">
        <v>97</v>
      </c>
      <c r="I94" s="3">
        <v>8.3731898709999992</v>
      </c>
      <c r="J94" s="6">
        <v>8.3516997011313592</v>
      </c>
      <c r="K94" s="3">
        <v>4.3656152047128396</v>
      </c>
      <c r="L94" s="3">
        <v>2.6551469810672699</v>
      </c>
      <c r="M94" s="3" t="s">
        <v>130</v>
      </c>
      <c r="N94" s="3">
        <v>1.4</v>
      </c>
      <c r="O94" s="3" t="s">
        <v>131</v>
      </c>
      <c r="P94" s="3">
        <v>1.1744346347038901</v>
      </c>
      <c r="Q94" s="3" t="s">
        <v>132</v>
      </c>
      <c r="R94" s="9" t="b">
        <f t="shared" si="4"/>
        <v>1</v>
      </c>
      <c r="S94" s="9" t="b">
        <f t="shared" si="5"/>
        <v>0</v>
      </c>
      <c r="T94" s="9" t="b">
        <f t="shared" si="6"/>
        <v>1</v>
      </c>
      <c r="U94" s="3" t="s">
        <v>94</v>
      </c>
      <c r="V94" s="3" t="s">
        <v>145</v>
      </c>
    </row>
    <row r="95" spans="1:22" x14ac:dyDescent="0.25">
      <c r="A95" s="3">
        <v>93</v>
      </c>
      <c r="B95" s="3">
        <v>22.5</v>
      </c>
      <c r="C95" s="3">
        <v>17.5</v>
      </c>
      <c r="D95" s="3">
        <v>37.5</v>
      </c>
      <c r="E95" s="3">
        <v>22.533999999999999</v>
      </c>
      <c r="F95" s="3">
        <v>17.552</v>
      </c>
      <c r="G95" s="3">
        <v>37.652000000000001</v>
      </c>
      <c r="H95" s="3" t="s">
        <v>98</v>
      </c>
      <c r="I95" s="3">
        <v>14.74319328</v>
      </c>
      <c r="J95" s="6">
        <v>14.7012571468034</v>
      </c>
      <c r="K95" s="3">
        <v>14.752520909800801</v>
      </c>
      <c r="L95" s="3">
        <v>10.424382575221101</v>
      </c>
      <c r="M95" s="3" t="s">
        <v>129</v>
      </c>
      <c r="N95" s="3">
        <v>1.2049999999999901</v>
      </c>
      <c r="O95" s="3" t="s">
        <v>133</v>
      </c>
      <c r="P95" s="3">
        <v>1.1744346347038901</v>
      </c>
      <c r="Q95" s="3" t="s">
        <v>132</v>
      </c>
      <c r="R95" s="9" t="b">
        <f t="shared" si="4"/>
        <v>1</v>
      </c>
      <c r="S95" s="9" t="b">
        <f t="shared" si="5"/>
        <v>1</v>
      </c>
      <c r="T95" s="9" t="b">
        <f t="shared" si="6"/>
        <v>1</v>
      </c>
      <c r="U95" s="3" t="s">
        <v>94</v>
      </c>
      <c r="V95" s="3" t="s">
        <v>146</v>
      </c>
    </row>
    <row r="96" spans="1:22" x14ac:dyDescent="0.25">
      <c r="A96" s="3">
        <v>94</v>
      </c>
      <c r="B96" s="3">
        <v>22.5</v>
      </c>
      <c r="C96" s="3">
        <v>15</v>
      </c>
      <c r="D96" s="3">
        <v>37.5</v>
      </c>
      <c r="E96" s="3">
        <v>22.545999999999999</v>
      </c>
      <c r="F96" s="3">
        <v>15.04</v>
      </c>
      <c r="G96" s="3">
        <v>37.652000000000001</v>
      </c>
      <c r="H96" s="3" t="s">
        <v>99</v>
      </c>
      <c r="I96" s="3">
        <v>8.3731898709999992</v>
      </c>
      <c r="J96" s="6">
        <v>8.3516997011313592</v>
      </c>
      <c r="K96" s="3">
        <v>4.3656152047128396</v>
      </c>
      <c r="L96" s="3">
        <v>2.6551469810672699</v>
      </c>
      <c r="M96" s="3" t="s">
        <v>130</v>
      </c>
      <c r="N96" s="3">
        <v>1.4</v>
      </c>
      <c r="O96" s="3" t="s">
        <v>131</v>
      </c>
      <c r="P96" s="3">
        <v>1.1744346347038901</v>
      </c>
      <c r="Q96" s="3" t="s">
        <v>132</v>
      </c>
      <c r="R96" s="9" t="b">
        <f t="shared" si="4"/>
        <v>1</v>
      </c>
      <c r="S96" s="9" t="b">
        <f t="shared" si="5"/>
        <v>0</v>
      </c>
      <c r="T96" s="9" t="b">
        <f t="shared" si="6"/>
        <v>1</v>
      </c>
      <c r="U96" s="3" t="s">
        <v>94</v>
      </c>
      <c r="V96" s="3" t="s">
        <v>145</v>
      </c>
    </row>
    <row r="97" spans="1:22" x14ac:dyDescent="0.25">
      <c r="A97" s="3">
        <v>95</v>
      </c>
      <c r="B97" s="3">
        <v>22.5</v>
      </c>
      <c r="C97" s="3">
        <v>12.5</v>
      </c>
      <c r="D97" s="3">
        <v>37.5</v>
      </c>
      <c r="E97" s="3">
        <v>22.56</v>
      </c>
      <c r="F97" s="3">
        <v>12.567</v>
      </c>
      <c r="G97" s="3">
        <v>37.652000000000001</v>
      </c>
      <c r="H97" s="3" t="s">
        <v>100</v>
      </c>
      <c r="I97" s="3">
        <v>14.74319328</v>
      </c>
      <c r="J97" s="6">
        <v>14.7012571468034</v>
      </c>
      <c r="K97" s="3">
        <v>14.752520909800801</v>
      </c>
      <c r="L97" s="3">
        <v>10.424382575221101</v>
      </c>
      <c r="M97" s="3" t="s">
        <v>129</v>
      </c>
      <c r="N97" s="3">
        <v>1.2049999999999901</v>
      </c>
      <c r="O97" s="3" t="s">
        <v>133</v>
      </c>
      <c r="P97" s="3">
        <v>1.1744346347038901</v>
      </c>
      <c r="Q97" s="3" t="s">
        <v>132</v>
      </c>
      <c r="R97" s="9" t="b">
        <f t="shared" si="4"/>
        <v>1</v>
      </c>
      <c r="S97" s="9" t="b">
        <f t="shared" si="5"/>
        <v>1</v>
      </c>
      <c r="T97" s="9" t="b">
        <f t="shared" si="6"/>
        <v>1</v>
      </c>
      <c r="U97" s="3" t="s">
        <v>94</v>
      </c>
      <c r="V97" s="3" t="s">
        <v>146</v>
      </c>
    </row>
    <row r="98" spans="1:22" x14ac:dyDescent="0.25">
      <c r="A98" s="3">
        <v>96</v>
      </c>
      <c r="B98" s="3">
        <v>20</v>
      </c>
      <c r="C98" s="3">
        <v>12.5</v>
      </c>
      <c r="D98" s="3">
        <v>37.5</v>
      </c>
      <c r="E98" s="3">
        <v>20.04</v>
      </c>
      <c r="F98" s="3">
        <v>12.545999999999999</v>
      </c>
      <c r="G98" s="3">
        <v>37.652000000000001</v>
      </c>
      <c r="H98" s="3" t="s">
        <v>101</v>
      </c>
      <c r="I98" s="3">
        <v>8.3731898709999992</v>
      </c>
      <c r="J98" s="6">
        <v>8.3516997011313592</v>
      </c>
      <c r="K98" s="3">
        <v>4.3656152047128396</v>
      </c>
      <c r="L98" s="3">
        <v>2.6551469810672699</v>
      </c>
      <c r="M98" s="3" t="s">
        <v>130</v>
      </c>
      <c r="N98" s="3">
        <v>1.4</v>
      </c>
      <c r="O98" s="3" t="s">
        <v>131</v>
      </c>
      <c r="P98" s="3">
        <v>1.1744346347038901</v>
      </c>
      <c r="Q98" s="3" t="s">
        <v>132</v>
      </c>
      <c r="R98" s="9" t="b">
        <f t="shared" si="4"/>
        <v>1</v>
      </c>
      <c r="S98" s="9" t="b">
        <f t="shared" si="5"/>
        <v>0</v>
      </c>
      <c r="T98" s="9" t="b">
        <f t="shared" si="6"/>
        <v>1</v>
      </c>
      <c r="U98" s="3" t="s">
        <v>94</v>
      </c>
      <c r="V98" s="3" t="s">
        <v>145</v>
      </c>
    </row>
    <row r="99" spans="1:22" x14ac:dyDescent="0.25">
      <c r="A99" s="3">
        <v>97</v>
      </c>
      <c r="B99" s="3">
        <v>17.5</v>
      </c>
      <c r="C99" s="3">
        <v>12.5</v>
      </c>
      <c r="D99" s="3">
        <v>37.5</v>
      </c>
      <c r="E99" s="3">
        <v>17.521000000000001</v>
      </c>
      <c r="F99" s="3">
        <v>12.503</v>
      </c>
      <c r="G99" s="3">
        <v>37.652000000000001</v>
      </c>
      <c r="H99" s="3" t="s">
        <v>102</v>
      </c>
      <c r="I99" s="3">
        <v>8.3731898709999992</v>
      </c>
      <c r="J99" s="6">
        <v>8.3516997011313592</v>
      </c>
      <c r="K99" s="3">
        <v>4.3656152047128396</v>
      </c>
      <c r="L99" s="3">
        <v>2.6551469810672699</v>
      </c>
      <c r="M99" s="3" t="s">
        <v>130</v>
      </c>
      <c r="N99" s="3">
        <v>1.4</v>
      </c>
      <c r="O99" s="3" t="s">
        <v>131</v>
      </c>
      <c r="P99" s="3">
        <v>1.1744346347038901</v>
      </c>
      <c r="Q99" s="3" t="s">
        <v>132</v>
      </c>
      <c r="R99" s="9" t="b">
        <f t="shared" si="4"/>
        <v>1</v>
      </c>
      <c r="S99" s="9" t="b">
        <f t="shared" si="5"/>
        <v>0</v>
      </c>
      <c r="T99" s="9" t="b">
        <f t="shared" si="6"/>
        <v>1</v>
      </c>
      <c r="U99" s="3" t="s">
        <v>94</v>
      </c>
      <c r="V99" s="3" t="s">
        <v>145</v>
      </c>
    </row>
    <row r="100" spans="1:22" x14ac:dyDescent="0.25">
      <c r="A100" s="3">
        <v>98</v>
      </c>
      <c r="B100" s="3">
        <v>15</v>
      </c>
      <c r="C100" s="3">
        <v>12.5</v>
      </c>
      <c r="D100" s="3">
        <v>37.5</v>
      </c>
      <c r="E100" s="3">
        <v>15.035</v>
      </c>
      <c r="F100" s="3">
        <v>12.53</v>
      </c>
      <c r="G100" s="3">
        <v>37.652000000000001</v>
      </c>
      <c r="H100" s="3" t="s">
        <v>103</v>
      </c>
      <c r="I100" s="3">
        <v>8.3731898709999992</v>
      </c>
      <c r="J100" s="8">
        <v>0</v>
      </c>
      <c r="K100" s="3">
        <v>5.4552884099609296</v>
      </c>
      <c r="L100" s="3">
        <v>3.9177868093885202</v>
      </c>
      <c r="M100" s="3" t="s">
        <v>134</v>
      </c>
      <c r="N100" s="3">
        <v>1.34</v>
      </c>
      <c r="O100" s="3" t="s">
        <v>135</v>
      </c>
      <c r="P100" s="3">
        <v>1.03913534650385</v>
      </c>
      <c r="Q100" s="3" t="s">
        <v>136</v>
      </c>
      <c r="R100" s="9" t="b">
        <f t="shared" si="4"/>
        <v>0</v>
      </c>
      <c r="S100" s="9" t="b">
        <f t="shared" si="5"/>
        <v>0</v>
      </c>
      <c r="T100" s="9" t="b">
        <f t="shared" si="6"/>
        <v>0</v>
      </c>
      <c r="U100" s="3" t="s">
        <v>94</v>
      </c>
      <c r="V100" s="3" t="s">
        <v>145</v>
      </c>
    </row>
    <row r="101" spans="1:22" x14ac:dyDescent="0.25">
      <c r="A101" s="3">
        <v>99</v>
      </c>
      <c r="B101" s="3">
        <v>12.5</v>
      </c>
      <c r="C101" s="3">
        <v>12.5</v>
      </c>
      <c r="D101" s="3">
        <v>37.5</v>
      </c>
      <c r="E101" s="3">
        <v>12.555999999999999</v>
      </c>
      <c r="F101" s="3">
        <v>12.551</v>
      </c>
      <c r="G101" s="3">
        <v>37.652000000000001</v>
      </c>
      <c r="H101" s="3" t="s">
        <v>104</v>
      </c>
      <c r="I101" s="3">
        <v>14.74319328</v>
      </c>
      <c r="J101" s="6">
        <v>14.7012571468034</v>
      </c>
      <c r="K101" s="3">
        <v>14.752520909800801</v>
      </c>
      <c r="L101" s="3">
        <v>10.424382575221101</v>
      </c>
      <c r="M101" s="3" t="s">
        <v>129</v>
      </c>
      <c r="N101" s="3">
        <v>1.2049999999999901</v>
      </c>
      <c r="O101" s="3" t="s">
        <v>133</v>
      </c>
      <c r="P101" s="3">
        <v>1.1744346347038901</v>
      </c>
      <c r="Q101" s="3" t="s">
        <v>132</v>
      </c>
      <c r="R101" s="9" t="b">
        <f t="shared" si="4"/>
        <v>1</v>
      </c>
      <c r="S101" s="9" t="b">
        <f t="shared" si="5"/>
        <v>1</v>
      </c>
      <c r="T101" s="9" t="b">
        <f t="shared" si="6"/>
        <v>1</v>
      </c>
      <c r="U101" s="3" t="s">
        <v>94</v>
      </c>
      <c r="V101" s="3" t="s">
        <v>146</v>
      </c>
    </row>
    <row r="102" spans="1:22" x14ac:dyDescent="0.25">
      <c r="A102" s="3">
        <v>100</v>
      </c>
      <c r="B102" s="3">
        <v>12.5</v>
      </c>
      <c r="C102" s="3">
        <v>15</v>
      </c>
      <c r="D102" s="3">
        <v>37.5</v>
      </c>
      <c r="E102" s="3">
        <v>12.534000000000001</v>
      </c>
      <c r="F102" s="3">
        <v>15.157999999999999</v>
      </c>
      <c r="G102" s="3">
        <v>37.652000000000001</v>
      </c>
      <c r="H102" s="3" t="s">
        <v>105</v>
      </c>
      <c r="I102" s="3">
        <v>8.3731898709999992</v>
      </c>
      <c r="J102" s="6">
        <v>8.3516997011313592</v>
      </c>
      <c r="K102" s="3">
        <v>4.3656152047128396</v>
      </c>
      <c r="L102" s="3">
        <v>2.6551469810672699</v>
      </c>
      <c r="M102" s="3" t="s">
        <v>130</v>
      </c>
      <c r="N102" s="3">
        <v>1.4</v>
      </c>
      <c r="O102" s="3" t="s">
        <v>131</v>
      </c>
      <c r="P102" s="3">
        <v>1.1744346347038901</v>
      </c>
      <c r="Q102" s="3" t="s">
        <v>132</v>
      </c>
      <c r="R102" s="9" t="b">
        <f t="shared" si="4"/>
        <v>1</v>
      </c>
      <c r="S102" s="9" t="b">
        <f t="shared" si="5"/>
        <v>0</v>
      </c>
      <c r="T102" s="9" t="b">
        <f t="shared" si="6"/>
        <v>1</v>
      </c>
      <c r="U102" s="3" t="s">
        <v>94</v>
      </c>
      <c r="V102" s="3" t="s">
        <v>145</v>
      </c>
    </row>
    <row r="103" spans="1:22" x14ac:dyDescent="0.25">
      <c r="A103" s="3">
        <v>101</v>
      </c>
      <c r="B103" s="3">
        <v>32.5</v>
      </c>
      <c r="C103" s="3">
        <v>17.5</v>
      </c>
      <c r="D103" s="3">
        <v>37.5</v>
      </c>
      <c r="E103" s="3">
        <v>32.540999999999997</v>
      </c>
      <c r="F103" s="3">
        <v>17.524000000000001</v>
      </c>
      <c r="G103" s="3">
        <v>37.652000000000001</v>
      </c>
      <c r="H103" s="3" t="s">
        <v>106</v>
      </c>
      <c r="I103" s="3">
        <v>14.74319328</v>
      </c>
      <c r="J103" s="6">
        <v>14.705639555625501</v>
      </c>
      <c r="K103" s="3">
        <v>14.756920227978201</v>
      </c>
      <c r="L103" s="3">
        <v>10.427491208385</v>
      </c>
      <c r="M103" s="3" t="s">
        <v>129</v>
      </c>
      <c r="N103" s="3">
        <v>1.2049999999999901</v>
      </c>
      <c r="O103" s="3" t="s">
        <v>133</v>
      </c>
      <c r="P103" s="3">
        <v>1.1744346347038901</v>
      </c>
      <c r="Q103" s="3" t="s">
        <v>132</v>
      </c>
      <c r="R103" s="9" t="b">
        <f t="shared" si="4"/>
        <v>1</v>
      </c>
      <c r="S103" s="9" t="b">
        <f t="shared" si="5"/>
        <v>1</v>
      </c>
      <c r="T103" s="9" t="b">
        <f t="shared" si="6"/>
        <v>1</v>
      </c>
      <c r="U103" s="3" t="s">
        <v>107</v>
      </c>
      <c r="V103" s="3" t="s">
        <v>146</v>
      </c>
    </row>
    <row r="104" spans="1:22" x14ac:dyDescent="0.25">
      <c r="A104" s="3">
        <v>102</v>
      </c>
      <c r="B104" s="3">
        <v>35</v>
      </c>
      <c r="C104" s="3">
        <v>17.5</v>
      </c>
      <c r="D104" s="3">
        <v>37.5</v>
      </c>
      <c r="E104" s="3">
        <v>35.055999999999997</v>
      </c>
      <c r="F104" s="3">
        <v>17.550999999999998</v>
      </c>
      <c r="G104" s="3">
        <v>37.652000000000001</v>
      </c>
      <c r="H104" s="3" t="s">
        <v>108</v>
      </c>
      <c r="I104" s="3">
        <v>8.3731898709999992</v>
      </c>
      <c r="J104" s="6">
        <v>8.3539121675145704</v>
      </c>
      <c r="K104" s="3">
        <v>4.36651286088318</v>
      </c>
      <c r="L104" s="3">
        <v>2.6556929313993498</v>
      </c>
      <c r="M104" s="3" t="s">
        <v>130</v>
      </c>
      <c r="N104" s="3">
        <v>1.4</v>
      </c>
      <c r="O104" s="3" t="s">
        <v>131</v>
      </c>
      <c r="P104" s="3">
        <v>1.1744346347038901</v>
      </c>
      <c r="Q104" s="3" t="s">
        <v>132</v>
      </c>
      <c r="R104" s="9" t="b">
        <f t="shared" si="4"/>
        <v>1</v>
      </c>
      <c r="S104" s="9" t="b">
        <f t="shared" si="5"/>
        <v>0</v>
      </c>
      <c r="T104" s="9" t="b">
        <f t="shared" si="6"/>
        <v>1</v>
      </c>
      <c r="U104" s="3" t="s">
        <v>107</v>
      </c>
      <c r="V104" s="3" t="s">
        <v>145</v>
      </c>
    </row>
    <row r="105" spans="1:22" x14ac:dyDescent="0.25">
      <c r="A105" s="3">
        <v>103</v>
      </c>
      <c r="B105" s="3">
        <v>37.5</v>
      </c>
      <c r="C105" s="3">
        <v>17.5</v>
      </c>
      <c r="D105" s="3">
        <v>37.5</v>
      </c>
      <c r="E105" s="3">
        <v>37.524999999999999</v>
      </c>
      <c r="F105" s="3">
        <v>17.52</v>
      </c>
      <c r="G105" s="3">
        <v>37.652000000000001</v>
      </c>
      <c r="H105" s="3" t="s">
        <v>109</v>
      </c>
      <c r="I105" s="3">
        <v>8.3731898709999992</v>
      </c>
      <c r="J105" s="6">
        <v>8.3539121675145704</v>
      </c>
      <c r="K105" s="3">
        <v>4.36651286088318</v>
      </c>
      <c r="L105" s="3">
        <v>2.6556929313993498</v>
      </c>
      <c r="M105" s="3" t="s">
        <v>130</v>
      </c>
      <c r="N105" s="3">
        <v>1.4</v>
      </c>
      <c r="O105" s="3" t="s">
        <v>131</v>
      </c>
      <c r="P105" s="3">
        <v>1.1744346347038901</v>
      </c>
      <c r="Q105" s="3" t="s">
        <v>132</v>
      </c>
      <c r="R105" s="9" t="b">
        <f t="shared" si="4"/>
        <v>1</v>
      </c>
      <c r="S105" s="9" t="b">
        <f t="shared" si="5"/>
        <v>0</v>
      </c>
      <c r="T105" s="9" t="b">
        <f t="shared" si="6"/>
        <v>1</v>
      </c>
      <c r="U105" s="3" t="s">
        <v>107</v>
      </c>
      <c r="V105" s="3" t="s">
        <v>145</v>
      </c>
    </row>
    <row r="106" spans="1:22" x14ac:dyDescent="0.25">
      <c r="A106" s="3">
        <v>104</v>
      </c>
      <c r="B106" s="3">
        <v>40</v>
      </c>
      <c r="C106" s="3">
        <v>17.5</v>
      </c>
      <c r="D106" s="3">
        <v>37.5</v>
      </c>
      <c r="E106" s="3">
        <v>40.045999999999999</v>
      </c>
      <c r="F106" s="3">
        <v>17.54</v>
      </c>
      <c r="G106" s="3">
        <v>37.652000000000001</v>
      </c>
      <c r="H106" s="5" t="s">
        <v>110</v>
      </c>
      <c r="I106" s="3">
        <v>8.3731898709999992</v>
      </c>
      <c r="J106" s="6">
        <v>8.3539121675145704</v>
      </c>
      <c r="K106" s="3">
        <v>4.36651286088318</v>
      </c>
      <c r="L106" s="3">
        <v>2.6556929313993498</v>
      </c>
      <c r="M106" s="3" t="s">
        <v>130</v>
      </c>
      <c r="N106" s="3">
        <v>1.4</v>
      </c>
      <c r="O106" s="3" t="s">
        <v>131</v>
      </c>
      <c r="P106" s="3">
        <v>1.1744346347038901</v>
      </c>
      <c r="Q106" s="3" t="s">
        <v>132</v>
      </c>
      <c r="R106" s="9" t="b">
        <f t="shared" si="4"/>
        <v>1</v>
      </c>
      <c r="S106" s="9" t="b">
        <f t="shared" si="5"/>
        <v>0</v>
      </c>
      <c r="T106" s="9" t="b">
        <f t="shared" si="6"/>
        <v>1</v>
      </c>
      <c r="U106" s="3" t="s">
        <v>107</v>
      </c>
      <c r="V106" s="3" t="s">
        <v>145</v>
      </c>
    </row>
    <row r="107" spans="1:22" x14ac:dyDescent="0.25">
      <c r="A107" s="3">
        <v>105</v>
      </c>
      <c r="B107" s="3">
        <v>42.5</v>
      </c>
      <c r="C107" s="3">
        <v>17.5</v>
      </c>
      <c r="D107" s="3">
        <v>37.5</v>
      </c>
      <c r="E107" s="3">
        <v>42.581000000000003</v>
      </c>
      <c r="F107" s="3">
        <v>17.588000000000001</v>
      </c>
      <c r="G107" s="3">
        <v>37.652000000000001</v>
      </c>
      <c r="H107" s="3" t="s">
        <v>111</v>
      </c>
      <c r="I107" s="3">
        <v>14.74319328</v>
      </c>
      <c r="J107" s="6">
        <v>14.705639555625501</v>
      </c>
      <c r="K107" s="3">
        <v>14.756920227978201</v>
      </c>
      <c r="L107" s="3">
        <v>10.427491208385</v>
      </c>
      <c r="M107" s="3" t="s">
        <v>129</v>
      </c>
      <c r="N107" s="3">
        <v>1.2049999999999901</v>
      </c>
      <c r="O107" s="3" t="s">
        <v>133</v>
      </c>
      <c r="P107" s="3">
        <v>1.1744346347038901</v>
      </c>
      <c r="Q107" s="3" t="s">
        <v>132</v>
      </c>
      <c r="R107" s="9" t="b">
        <f t="shared" si="4"/>
        <v>1</v>
      </c>
      <c r="S107" s="9" t="b">
        <f t="shared" si="5"/>
        <v>1</v>
      </c>
      <c r="T107" s="9" t="b">
        <f t="shared" si="6"/>
        <v>1</v>
      </c>
      <c r="U107" s="3" t="s">
        <v>107</v>
      </c>
      <c r="V107" s="3" t="s">
        <v>146</v>
      </c>
    </row>
    <row r="108" spans="1:22" x14ac:dyDescent="0.25">
      <c r="A108" s="3">
        <v>106</v>
      </c>
      <c r="B108" s="3">
        <v>42.5</v>
      </c>
      <c r="C108" s="3">
        <v>15</v>
      </c>
      <c r="D108" s="3">
        <v>37.5</v>
      </c>
      <c r="E108" s="3">
        <v>42.578000000000003</v>
      </c>
      <c r="F108" s="3">
        <v>15.048999999999999</v>
      </c>
      <c r="G108" s="3">
        <v>37.652000000000001</v>
      </c>
      <c r="H108" s="3" t="s">
        <v>112</v>
      </c>
      <c r="I108" s="3">
        <v>8.3731898709999992</v>
      </c>
      <c r="J108" s="6">
        <v>8.3539121675145704</v>
      </c>
      <c r="K108" s="3">
        <v>4.36651286088318</v>
      </c>
      <c r="L108" s="3">
        <v>2.6556929313993498</v>
      </c>
      <c r="M108" s="3" t="s">
        <v>130</v>
      </c>
      <c r="N108" s="3">
        <v>1.4</v>
      </c>
      <c r="O108" s="3" t="s">
        <v>131</v>
      </c>
      <c r="P108" s="3">
        <v>1.1744346347038901</v>
      </c>
      <c r="Q108" s="3" t="s">
        <v>132</v>
      </c>
      <c r="R108" s="9" t="b">
        <f t="shared" si="4"/>
        <v>1</v>
      </c>
      <c r="S108" s="9" t="b">
        <f t="shared" si="5"/>
        <v>0</v>
      </c>
      <c r="T108" s="9" t="b">
        <f t="shared" si="6"/>
        <v>1</v>
      </c>
      <c r="U108" s="3" t="s">
        <v>107</v>
      </c>
      <c r="V108" s="3" t="s">
        <v>145</v>
      </c>
    </row>
    <row r="109" spans="1:22" x14ac:dyDescent="0.25">
      <c r="A109" s="3">
        <v>107</v>
      </c>
      <c r="B109" s="3">
        <v>42.5</v>
      </c>
      <c r="C109" s="3">
        <v>12.5</v>
      </c>
      <c r="D109" s="3">
        <v>37.5</v>
      </c>
      <c r="E109" s="3">
        <v>42.540999999999997</v>
      </c>
      <c r="F109" s="3">
        <v>12.523999999999999</v>
      </c>
      <c r="G109" s="3">
        <v>37.652000000000001</v>
      </c>
      <c r="H109" s="3" t="s">
        <v>113</v>
      </c>
      <c r="I109" s="3">
        <v>14.74319328</v>
      </c>
      <c r="J109" s="6">
        <v>14.705639555625501</v>
      </c>
      <c r="K109" s="3">
        <v>14.756920227978201</v>
      </c>
      <c r="L109" s="3">
        <v>10.427491208385</v>
      </c>
      <c r="M109" s="3" t="s">
        <v>129</v>
      </c>
      <c r="N109" s="3">
        <v>1.2049999999999901</v>
      </c>
      <c r="O109" s="3" t="s">
        <v>133</v>
      </c>
      <c r="P109" s="3">
        <v>1.1744346347038901</v>
      </c>
      <c r="Q109" s="3" t="s">
        <v>132</v>
      </c>
      <c r="R109" s="9" t="b">
        <f t="shared" si="4"/>
        <v>1</v>
      </c>
      <c r="S109" s="9" t="b">
        <f t="shared" si="5"/>
        <v>1</v>
      </c>
      <c r="T109" s="9" t="b">
        <f t="shared" si="6"/>
        <v>1</v>
      </c>
      <c r="U109" s="3" t="s">
        <v>107</v>
      </c>
      <c r="V109" s="3" t="s">
        <v>146</v>
      </c>
    </row>
    <row r="110" spans="1:22" ht="15.75" thickBot="1" x14ac:dyDescent="0.3">
      <c r="A110" s="3">
        <v>108</v>
      </c>
      <c r="B110" s="3">
        <v>40</v>
      </c>
      <c r="C110" s="3">
        <v>12.5</v>
      </c>
      <c r="D110" s="3">
        <v>37.5</v>
      </c>
      <c r="E110" s="3">
        <v>40.003</v>
      </c>
      <c r="F110" s="3">
        <v>12.521000000000001</v>
      </c>
      <c r="G110" s="3">
        <v>37.652000000000001</v>
      </c>
      <c r="H110" s="3" t="s">
        <v>114</v>
      </c>
      <c r="I110" s="3">
        <v>8.3731898709999992</v>
      </c>
      <c r="J110" s="7">
        <v>8.3539121675145704</v>
      </c>
      <c r="K110" s="3">
        <v>4.36651286088318</v>
      </c>
      <c r="L110" s="3">
        <v>2.6556929313993498</v>
      </c>
      <c r="M110" s="3" t="s">
        <v>130</v>
      </c>
      <c r="N110" s="3">
        <v>1.4</v>
      </c>
      <c r="O110" s="3" t="s">
        <v>131</v>
      </c>
      <c r="P110" s="3">
        <v>1.1744346347038901</v>
      </c>
      <c r="Q110" s="3" t="s">
        <v>132</v>
      </c>
      <c r="R110" s="9" t="b">
        <f t="shared" si="4"/>
        <v>1</v>
      </c>
      <c r="S110" s="9" t="b">
        <f t="shared" si="5"/>
        <v>0</v>
      </c>
      <c r="T110" s="9" t="b">
        <f t="shared" si="6"/>
        <v>1</v>
      </c>
      <c r="U110" s="3" t="s">
        <v>107</v>
      </c>
      <c r="V110" s="3" t="s">
        <v>145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0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0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1" sqref="G11"/>
    </sheetView>
  </sheetViews>
  <sheetFormatPr defaultRowHeight="15" x14ac:dyDescent="0.25"/>
  <cols>
    <col min="1" max="1" width="43.42578125" bestFit="1" customWidth="1"/>
    <col min="2" max="2" width="27.7109375" bestFit="1" customWidth="1"/>
    <col min="3" max="3" width="10.7109375" bestFit="1" customWidth="1"/>
    <col min="15" max="15" width="15.42578125" bestFit="1" customWidth="1"/>
    <col min="16" max="16" width="24.28515625" bestFit="1" customWidth="1"/>
    <col min="17" max="17" width="20.85546875" bestFit="1" customWidth="1"/>
  </cols>
  <sheetData>
    <row r="1" spans="1:17" s="10" customFormat="1" x14ac:dyDescent="0.25">
      <c r="A1" s="12" t="s">
        <v>168</v>
      </c>
      <c r="B1" s="13"/>
      <c r="C1" s="14"/>
      <c r="O1" s="12" t="s">
        <v>167</v>
      </c>
      <c r="P1" s="13"/>
      <c r="Q1" s="14"/>
    </row>
    <row r="2" spans="1:17" x14ac:dyDescent="0.25">
      <c r="A2" s="15" t="s">
        <v>151</v>
      </c>
      <c r="B2" s="24" t="s">
        <v>217</v>
      </c>
      <c r="C2" s="17" t="s">
        <v>152</v>
      </c>
      <c r="O2" s="15" t="s">
        <v>148</v>
      </c>
      <c r="P2" s="16" t="s">
        <v>149</v>
      </c>
      <c r="Q2" s="17" t="s">
        <v>150</v>
      </c>
    </row>
    <row r="3" spans="1:17" x14ac:dyDescent="0.25">
      <c r="A3" s="15" t="s">
        <v>153</v>
      </c>
      <c r="B3" s="24" t="s">
        <v>218</v>
      </c>
      <c r="C3" s="17" t="s">
        <v>154</v>
      </c>
      <c r="O3" s="18">
        <v>6.2</v>
      </c>
      <c r="P3" s="19">
        <v>37.5</v>
      </c>
      <c r="Q3" s="21">
        <v>5</v>
      </c>
    </row>
    <row r="4" spans="1:17" x14ac:dyDescent="0.25">
      <c r="A4" s="15" t="s">
        <v>155</v>
      </c>
      <c r="B4" s="16" t="s">
        <v>219</v>
      </c>
      <c r="C4" s="17" t="s">
        <v>156</v>
      </c>
      <c r="O4" s="18">
        <v>6.1</v>
      </c>
      <c r="P4" s="19">
        <v>37.5</v>
      </c>
      <c r="Q4" s="21">
        <v>5</v>
      </c>
    </row>
    <row r="5" spans="1:17" x14ac:dyDescent="0.25">
      <c r="A5" s="15" t="s">
        <v>157</v>
      </c>
      <c r="B5" s="24" t="s">
        <v>220</v>
      </c>
      <c r="C5" s="17" t="s">
        <v>158</v>
      </c>
      <c r="O5" s="18">
        <v>5</v>
      </c>
      <c r="P5" s="19">
        <v>35</v>
      </c>
      <c r="Q5" s="21">
        <v>10</v>
      </c>
    </row>
    <row r="6" spans="1:17" x14ac:dyDescent="0.25">
      <c r="A6" s="15" t="s">
        <v>159</v>
      </c>
      <c r="B6" s="16" t="s">
        <v>221</v>
      </c>
      <c r="C6" s="17" t="s">
        <v>160</v>
      </c>
      <c r="O6" s="18">
        <v>4</v>
      </c>
      <c r="P6" s="19">
        <v>32.5</v>
      </c>
      <c r="Q6" s="21">
        <v>12.5</v>
      </c>
    </row>
    <row r="7" spans="1:17" x14ac:dyDescent="0.25">
      <c r="A7" s="15" t="s">
        <v>161</v>
      </c>
      <c r="B7" s="16" t="s">
        <v>222</v>
      </c>
      <c r="C7" s="17" t="s">
        <v>162</v>
      </c>
      <c r="O7" s="18">
        <v>3</v>
      </c>
      <c r="P7" s="19">
        <v>30</v>
      </c>
      <c r="Q7" s="20">
        <v>20</v>
      </c>
    </row>
    <row r="8" spans="1:17" x14ac:dyDescent="0.25">
      <c r="A8" s="15" t="s">
        <v>163</v>
      </c>
      <c r="B8" s="16" t="s">
        <v>221</v>
      </c>
      <c r="C8" s="17" t="s">
        <v>164</v>
      </c>
      <c r="O8" s="18">
        <v>2</v>
      </c>
      <c r="P8" s="19">
        <v>15</v>
      </c>
      <c r="Q8" s="20">
        <v>20</v>
      </c>
    </row>
    <row r="9" spans="1:17" ht="15.75" thickBot="1" x14ac:dyDescent="0.3">
      <c r="A9" s="25" t="s">
        <v>165</v>
      </c>
      <c r="B9" s="26" t="s">
        <v>221</v>
      </c>
      <c r="C9" s="27" t="s">
        <v>166</v>
      </c>
      <c r="O9" s="18">
        <v>1</v>
      </c>
      <c r="P9" s="19">
        <v>10</v>
      </c>
      <c r="Q9" s="20">
        <v>20</v>
      </c>
    </row>
    <row r="10" spans="1:17" ht="15.75" thickBot="1" x14ac:dyDescent="0.3">
      <c r="B10" s="10"/>
      <c r="O10" s="22">
        <v>0</v>
      </c>
      <c r="P10" s="23">
        <v>6</v>
      </c>
      <c r="Q10" s="28">
        <v>20</v>
      </c>
    </row>
  </sheetData>
  <sortState ref="L3:N10">
    <sortCondition descending="1" ref="L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2022-09-27T17:27:39Z</dcterms:created>
  <dcterms:modified xsi:type="dcterms:W3CDTF">2022-11-29T13:41:34Z</dcterms:modified>
</cp:coreProperties>
</file>