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6\"/>
    </mc:Choice>
  </mc:AlternateContent>
  <bookViews>
    <workbookView xWindow="0" yWindow="0" windowWidth="28800" windowHeight="11250"/>
  </bookViews>
  <sheets>
    <sheet name="Reductive" sheetId="1" r:id="rId1"/>
  </sheets>
  <calcPr calcId="162913"/>
</workbook>
</file>

<file path=xl/calcChain.xml><?xml version="1.0" encoding="utf-8"?>
<calcChain xmlns="http://schemas.openxmlformats.org/spreadsheetml/2006/main">
  <c r="U106" i="1" l="1"/>
  <c r="V106" i="1" s="1"/>
  <c r="T106" i="1"/>
  <c r="S106" i="1"/>
  <c r="R106" i="1"/>
  <c r="T103" i="1"/>
  <c r="U103" i="1" s="1"/>
  <c r="V103" i="1" s="1"/>
  <c r="S103" i="1"/>
  <c r="R103" i="1"/>
  <c r="V96" i="1"/>
  <c r="V97" i="1"/>
  <c r="V98" i="1"/>
  <c r="V95" i="1"/>
  <c r="V29" i="1"/>
  <c r="V28" i="1"/>
  <c r="V20" i="1"/>
  <c r="V19" i="1"/>
  <c r="T95" i="1"/>
  <c r="U95" i="1" s="1"/>
  <c r="R96" i="1"/>
  <c r="S96" i="1"/>
  <c r="T96" i="1"/>
  <c r="U96" i="1" s="1"/>
  <c r="R97" i="1"/>
  <c r="S97" i="1"/>
  <c r="T97" i="1"/>
  <c r="U97" i="1" s="1"/>
  <c r="R98" i="1"/>
  <c r="S98" i="1"/>
  <c r="T98" i="1"/>
  <c r="U98" i="1" s="1"/>
  <c r="S95" i="1"/>
  <c r="R95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3" i="1"/>
  <c r="T29" i="1"/>
  <c r="S29" i="1"/>
  <c r="R29" i="1"/>
  <c r="T28" i="1"/>
  <c r="S28" i="1"/>
  <c r="R28" i="1"/>
  <c r="T20" i="1"/>
  <c r="S20" i="1"/>
  <c r="R20" i="1"/>
  <c r="T19" i="1"/>
  <c r="R19" i="1"/>
  <c r="S19" i="1"/>
  <c r="U28" i="1" l="1"/>
  <c r="U29" i="1"/>
  <c r="U20" i="1"/>
  <c r="U19" i="1"/>
</calcChain>
</file>

<file path=xl/comments1.xml><?xml version="1.0" encoding="utf-8"?>
<comments xmlns="http://schemas.openxmlformats.org/spreadsheetml/2006/main">
  <authors>
    <author>e1176752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e1176752:</t>
        </r>
        <r>
          <rPr>
            <sz val="9"/>
            <color indexed="81"/>
            <rFont val="Tahoma"/>
            <charset val="1"/>
          </rPr>
          <t xml:space="preserve">
Cvm_Test_Case_6_Rev_E_V20_8-6-22</t>
        </r>
      </text>
    </comment>
  </commentList>
</comments>
</file>

<file path=xl/sharedStrings.xml><?xml version="1.0" encoding="utf-8"?>
<sst xmlns="http://schemas.openxmlformats.org/spreadsheetml/2006/main" count="360" uniqueCount="157">
  <si>
    <t>20698f66-5965-42d1-b01d-48f082be9ad0</t>
  </si>
  <si>
    <t>c7326822-5298-4313-898f-ec7f950f7cdb</t>
  </si>
  <si>
    <t>a6bacdf8-7ddd-403c-90ff-976f8a2f4934</t>
  </si>
  <si>
    <t>2dc95c99-3e7b-4607-a572-42c2cf62a457</t>
  </si>
  <si>
    <t>ca5eb34c-7f6b-484e-b508-71e4f6b8735d</t>
  </si>
  <si>
    <t>77efd8b0-71e5-4d41-9344-b9d7a3459e68</t>
  </si>
  <si>
    <t>37476ee0-9197-4b30-ad14-e0369826b73f</t>
  </si>
  <si>
    <t>c65a1b19-8c80-46b6-8ac8-2c1bb29225fc</t>
  </si>
  <si>
    <t>4d7b8119-5a9f-41b6-ab84-e6c940973a93</t>
  </si>
  <si>
    <t>3e581e9f-0762-4902-96ca-18e0725d90ef</t>
  </si>
  <si>
    <t>0988e2cd-895a-4af7-9b99-4d29862e9fb8</t>
  </si>
  <si>
    <t>07f07eda-92a8-4de9-a03c-89b64898fb09</t>
  </si>
  <si>
    <t>874df68b-0b79-4344-92c6-f289d1659a95</t>
  </si>
  <si>
    <t>227cf29e-e0ae-4ec3-abd3-d29ad165e70b</t>
  </si>
  <si>
    <t>df017693-758a-43dc-9e70-6be82448040a</t>
  </si>
  <si>
    <t>05f37b3d-2fc8-4395-940c-cf77a37c40b9</t>
  </si>
  <si>
    <t>d9e599ec-4bb1-4e85-992b-2fabb9111f90</t>
  </si>
  <si>
    <t>3734c6fd-bb05-4b96-aa35-cd13c4031ac0</t>
  </si>
  <si>
    <t>332c8c51-ae9e-4089-9d65-db313a14a821</t>
  </si>
  <si>
    <t>763328e5-2eea-43e3-addc-d746411b0fe9</t>
  </si>
  <si>
    <t>d00d1323-9483-49a4-bd79-3451aeed5157</t>
  </si>
  <si>
    <t>de8a4a5e-71f2-4956-b849-e179e8f9d94c</t>
  </si>
  <si>
    <t>ef63699c-88a8-43e5-9bf5-5654ce1e9803</t>
  </si>
  <si>
    <t>1cd696c5-7aa8-4bd7-9615-a21bcfa1bde1</t>
  </si>
  <si>
    <t>304110f4-08f9-4be2-852f-bb8d4b2b0303</t>
  </si>
  <si>
    <t>12edfb2b-dc4c-4043-88e9-c07801fda272</t>
  </si>
  <si>
    <t>28038d3c-94b8-45f3-b23d-8b15088bf6cd</t>
  </si>
  <si>
    <t>ee5e49d0-599e-411b-bdca-b81736027a8d</t>
  </si>
  <si>
    <t>e4147647-9fc0-472c-a3fd-e943b932db9d</t>
  </si>
  <si>
    <t>bc9d4253-25df-4016-b1e8-92e806cb43f3</t>
  </si>
  <si>
    <t>873462f1-0866-4b76-ac7f-f88f5da9b45b</t>
  </si>
  <si>
    <t>bfe8167e-a25e-44f4-8929-112792f26de0</t>
  </si>
  <si>
    <t>7e851520-864f-449d-b5b6-5610e1cb49c7</t>
  </si>
  <si>
    <t>93507da9-94d3-4e23-9c44-64035cc465d9</t>
  </si>
  <si>
    <t>4344536f-e316-46d5-82d4-6d8dee60ef95</t>
  </si>
  <si>
    <t>5e00ed44-5ac5-4e3e-b3a7-1dd6a78ccb01</t>
  </si>
  <si>
    <t>75d9634b-9081-4861-8772-31d514f62abe</t>
  </si>
  <si>
    <t>c10d258f-ebc8-4782-8114-6e0129ef8e76</t>
  </si>
  <si>
    <t>9d363af2-9764-4b2c-9d4c-72195e557af0</t>
  </si>
  <si>
    <t>7831966e-0351-4d9a-a6f7-10c2bccc53fc</t>
  </si>
  <si>
    <t>b4040021-3428-4bdd-985c-cf1aeb05cb95</t>
  </si>
  <si>
    <t>23988f17-0057-4847-a978-3187521da24c</t>
  </si>
  <si>
    <t>b25c6d38-55df-4ca8-afc8-e8e8535e61af</t>
  </si>
  <si>
    <t>85c8ab0a-feed-4153-94c9-691e88a10055</t>
  </si>
  <si>
    <t>20c1cbfb-8b1b-44e4-88c1-5b169f857563</t>
  </si>
  <si>
    <t>fb66fe81-e39a-48be-bc6b-1da7f7c83b67</t>
  </si>
  <si>
    <t>c54fb0df-f736-41fa-97e1-761510f0a931</t>
  </si>
  <si>
    <t>2e9cf014-c06a-4f61-b999-39a874f58e75</t>
  </si>
  <si>
    <t>50cab24f-e312-420b-8271-d639328951fa</t>
  </si>
  <si>
    <t>7b34bca9-2da8-44c7-955c-1772adf294c2</t>
  </si>
  <si>
    <t>259699f8-7490-43c4-9998-04a6b134deb1</t>
  </si>
  <si>
    <t>9583e2d4-77b4-41c2-8b12-564efbadab70</t>
  </si>
  <si>
    <t>74895009-7dca-41cd-a03a-e4933f0582b6</t>
  </si>
  <si>
    <t>55de1945-baa6-46b5-ba56-37c1c846eba7</t>
  </si>
  <si>
    <t>e6145603-f037-4e98-bb45-4fface95a6e9</t>
  </si>
  <si>
    <t>0a14342a-d378-4819-871f-78af193ef25e</t>
  </si>
  <si>
    <t>f48f9577-174a-4a8c-a5af-e83a8e72ce4b</t>
  </si>
  <si>
    <t>0332219c-39c9-4d0e-a6fe-acf50df2d573</t>
  </si>
  <si>
    <t>ee26b27d-7db1-471f-8436-42b55af77f3f</t>
  </si>
  <si>
    <t>34c7f119-af2f-483a-8721-2733917796ec</t>
  </si>
  <si>
    <t>358010fd-d2c3-4dc9-b417-43c5d5e48d92</t>
  </si>
  <si>
    <t>2d339c27-05bc-4708-bf4f-c41cb19acfd5</t>
  </si>
  <si>
    <t>3c4b8724-16f4-4d1b-a466-dfc42026c3aa</t>
  </si>
  <si>
    <t>21a0ef5f-b06f-4d31-b1fe-83c02039e8ad</t>
  </si>
  <si>
    <t>6b308d1b-de33-405e-91c1-74f8449191bf</t>
  </si>
  <si>
    <t>31cd3317-5d2b-407e-8071-8c1a8107a4e5</t>
  </si>
  <si>
    <t>d8aac784-3c07-469e-b6ed-0264bcd93f61</t>
  </si>
  <si>
    <t>145d7d77-6f67-4dd3-bdf6-f76f91504fa9</t>
  </si>
  <si>
    <t>b0404341-e09f-40df-965d-759e26cc77a4</t>
  </si>
  <si>
    <t>0c98a55a-b07d-481a-b79d-1b6369b3a0b1</t>
  </si>
  <si>
    <t>b7f3d0e7-341f-45ce-99b1-35a6c57cc54b</t>
  </si>
  <si>
    <t>7ce08acb-59a5-45f3-a1cf-2356f6852436</t>
  </si>
  <si>
    <t>78a820f4-9eca-4f2a-82c6-6f8e45de2cab</t>
  </si>
  <si>
    <t>fcd3ee33-8d3c-44a1-ad9c-c62a58fdc3bd</t>
  </si>
  <si>
    <t>a4a89e0f-b3a9-476a-bc81-3f6a7e37e7c7</t>
  </si>
  <si>
    <t>757cf641-74d5-4fdd-882d-34b4cc5713f8</t>
  </si>
  <si>
    <t>aae6c48c-252d-4893-a8ff-a31735e6a4eb</t>
  </si>
  <si>
    <t>22005d60-f803-4a30-8a52-c566c72b0e16</t>
  </si>
  <si>
    <t>03ebfca9-f2bb-4d06-b4f9-852ae92940bd</t>
  </si>
  <si>
    <t>dc565e13-000e-447a-9f4a-65f5ea147d71</t>
  </si>
  <si>
    <t>95c546ed-9bea-485b-9999-bbe90d104aa7</t>
  </si>
  <si>
    <t>3abd43ae-cae1-495c-a6bf-dedc17c8a076</t>
  </si>
  <si>
    <t>6f15dba0-c5e9-47ae-99ce-fe304d3cec01</t>
  </si>
  <si>
    <t>e0a31cba-734e-4901-86e3-4a2c2460b6df</t>
  </si>
  <si>
    <t>8eeb276a-d35d-4da5-bf22-59cfc8f1456f</t>
  </si>
  <si>
    <t>d523e708-24c3-49be-bace-a313ab17afd4</t>
  </si>
  <si>
    <t>f8e80966-e930-4f87-bfdb-13619a0503c5</t>
  </si>
  <si>
    <t>0b2f0642-630a-4daf-b23b-8a13e351ad6e</t>
  </si>
  <si>
    <t>09a64b3f-f917-4c66-83a3-7b838c3b4c59</t>
  </si>
  <si>
    <t>18b9ee3b-ca92-4421-ae59-0d5aa948e63b</t>
  </si>
  <si>
    <t>4c07c829-2ccb-445c-b55f-0513ecd6ac9b</t>
  </si>
  <si>
    <t>bc2ff5a9-95dd-4e34-a325-a94fe686c276</t>
  </si>
  <si>
    <t>9a53b4a4-d5ac-43a0-935f-6eecaa0a3bf5</t>
  </si>
  <si>
    <t>8e214038-3e90-43cd-8d44-89f3e184bf31</t>
  </si>
  <si>
    <t>2fe76f5a-8e93-4ae6-951d-cbf7773d7561</t>
  </si>
  <si>
    <t>5ac99f04-bab9-4849-b049-fa99ebf4616f</t>
  </si>
  <si>
    <t>0d23f3d5-08a4-481e-8a2b-b9c495e6c96a</t>
  </si>
  <si>
    <t>dc220db6-0bf8-430f-b1ec-fb869ba35284</t>
  </si>
  <si>
    <t>3a71aa7e-b698-4fae-b97e-b4723ef7222f</t>
  </si>
  <si>
    <t>02519c0e-2c2a-424c-a491-a08c528748e1</t>
  </si>
  <si>
    <t>90f57ca6-bf30-4524-b176-9f50412c2e25</t>
  </si>
  <si>
    <t>1d4cec8e-4715-4774-bc1a-3e02052a207c</t>
  </si>
  <si>
    <t>1d443331-7151-42b6-9702-65b729f4ed23</t>
  </si>
  <si>
    <t>baac6e3e-aa65-4d61-90c9-e4545a8256b8</t>
  </si>
  <si>
    <t>d981dcda-67c7-4cb8-b0a5-85048b0b043d</t>
  </si>
  <si>
    <t>1f9570a9-1d10-46a3-8246-c9a4e6018a73</t>
  </si>
  <si>
    <t>0bebe162-d32f-4ae5-9062-a9ea7b119140</t>
  </si>
  <si>
    <t>d91125f4-bef4-41fa-a5f9-7860681ba0f1</t>
  </si>
  <si>
    <t>59ce0f86-a293-48bc-bb57-6f6e85086671</t>
  </si>
  <si>
    <t>4d8638c0-bc1f-415a-8fa9-d5bf0b1d8336</t>
  </si>
  <si>
    <t>ecc51d71-ec34-43a8-b11d-4fd00a239a74</t>
  </si>
  <si>
    <t>b197c905-638d-413b-bf7e-45573b121fd7</t>
  </si>
  <si>
    <t>a86f2632-ce79-4e1a-8970-1fd275d57775</t>
  </si>
  <si>
    <t>9043f604-404f-4991-b065-c420dd436b40</t>
  </si>
  <si>
    <t>9c733663-a0bb-4d86-909b-97e127d34221</t>
  </si>
  <si>
    <t>024ab4df-c1e9-4e8b-95ac-3c6ef1d43b4d</t>
  </si>
  <si>
    <t>de003dad-7187-4cc8-a9ad-39eccb5c7638</t>
  </si>
  <si>
    <t>a3d27bfa-ab01-47ce-bca2-58b748815e2b</t>
  </si>
  <si>
    <t>51b75ca9-439f-4be9-86e7-66381217cb40</t>
  </si>
  <si>
    <t>00808bd7-ff59-4cb8-85be-642f9f9652a3</t>
  </si>
  <si>
    <t>6d3b1047-c340-42cc-bb02-05bd1437321f</t>
  </si>
  <si>
    <t>e50ef534-fe15-4380-9b4a-6d80ba3d4d19</t>
  </si>
  <si>
    <t>f820f053-760a-4773-8413-c128e0791926</t>
  </si>
  <si>
    <t>627614aa-1269-46bb-9cf3-f70738e67986</t>
  </si>
  <si>
    <t>35520c88-bee0-4991-b3b1-f15300e60ff4</t>
  </si>
  <si>
    <t>308eb62b-2b24-4b9f-ad58-870f3a92776d</t>
  </si>
  <si>
    <t>6a65fb58-54f8-425c-98a4-e1099e3e0218</t>
  </si>
  <si>
    <t>60a6058f-8064-4cca-aa79-3d4a01ca37a3</t>
  </si>
  <si>
    <t>c763088e-4197-4cf0-8a2b-56182416ab44</t>
  </si>
  <si>
    <t>5939cab1-dbd7-4450-a2c8-1957ea2ed5fc</t>
  </si>
  <si>
    <t>0a55aa45-433b-4396-a18a-dbe6825fd6f7</t>
  </si>
  <si>
    <t>313aaa7f-1cf8-4716-a9f6-0f0f3c598572</t>
  </si>
  <si>
    <t>b271b7ee-d7d0-4403-8b29-cadb1e88c53d</t>
  </si>
  <si>
    <t>d3f83fe8-3f8f-4e4a-b310-5d204773659d</t>
  </si>
  <si>
    <t>#</t>
  </si>
  <si>
    <t>Building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</si>
  <si>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</si>
  <si>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</si>
  <si>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</si>
  <si>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</si>
  <si>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</si>
  <si>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</si>
  <si>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</si>
  <si>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</si>
  <si>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</si>
  <si>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</si>
  <si>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d2D</t>
  </si>
  <si>
    <t>Dmin</t>
  </si>
  <si>
    <t>MAX REDUC CALC</t>
  </si>
  <si>
    <t>TOTAL REDUC CALC</t>
  </si>
  <si>
    <t>Level Guid</t>
  </si>
  <si>
    <t>Min Width</t>
  </si>
  <si>
    <t>x</t>
  </si>
  <si>
    <t>y</t>
  </si>
  <si>
    <t>z</t>
  </si>
  <si>
    <t/>
  </si>
  <si>
    <t>505eafce-6acd-429d-acfa-1db48297a599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</si>
</sst>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6" fillId="2" borderId="0" xfId="6" applyAlignment="1">
      <alignment horizontal="center"/>
    </xf>
    <xf numFmtId="0" fontId="7" fillId="3" borderId="0" xfId="7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18"/>
  <sheetViews>
    <sheetView tabSelected="1" topLeftCell="A82" zoomScaleNormal="100" workbookViewId="0">
      <selection activeCell="T110" sqref="T110"/>
    </sheetView>
  </sheetViews>
  <sheetFormatPr defaultRowHeight="15" x14ac:dyDescent="0.25"/>
  <cols>
    <col min="1" max="8" width="9.140625" style="2"/>
    <col min="9" max="9" width="38.140625" style="2" bestFit="1" customWidth="1"/>
    <col min="10" max="10" width="9.140625" style="4" customWidth="1"/>
    <col min="11" max="16" width="9.140625" style="2"/>
    <col min="17" max="17" width="38.42578125" style="2" bestFit="1" customWidth="1"/>
    <col min="18" max="29" width="9.140625" style="2"/>
    <col min="30" max="30" width="37.5703125" style="2" bestFit="1" customWidth="1"/>
    <col min="31" max="32" width="9.140625" style="2"/>
    <col min="33" max="33" width="36.5703125" style="2" bestFit="1" customWidth="1"/>
    <col min="34" max="16384" width="9.140625" style="2"/>
  </cols>
  <sheetData>
    <row r="1" spans="1:34" ht="15" customHeight="1" x14ac:dyDescent="0.25">
      <c r="A1" s="8" t="s">
        <v>134</v>
      </c>
      <c r="B1" s="8" t="s">
        <v>135</v>
      </c>
      <c r="C1" s="8" t="s">
        <v>136</v>
      </c>
      <c r="D1" s="8"/>
      <c r="E1" s="8"/>
      <c r="F1" s="8" t="s">
        <v>137</v>
      </c>
      <c r="G1" s="8"/>
      <c r="H1" s="8"/>
      <c r="I1" s="8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8" t="s">
        <v>143</v>
      </c>
      <c r="O1" s="7" t="s">
        <v>144</v>
      </c>
      <c r="P1" s="7" t="s">
        <v>145</v>
      </c>
      <c r="Q1" s="8" t="s">
        <v>150</v>
      </c>
      <c r="R1" s="7" t="s">
        <v>146</v>
      </c>
      <c r="S1" s="7" t="s">
        <v>147</v>
      </c>
      <c r="T1" s="7" t="s">
        <v>148</v>
      </c>
      <c r="U1" s="7" t="s">
        <v>149</v>
      </c>
      <c r="V1" s="7" t="s">
        <v>142</v>
      </c>
      <c r="W1" s="7" t="s">
        <v>151</v>
      </c>
      <c r="AD1" t="s">
        <v>19</v>
      </c>
      <c r="AE1">
        <v>10.699999809265099</v>
      </c>
      <c r="AG1" s="2" t="s">
        <v>12</v>
      </c>
      <c r="AH1" s="2">
        <v>16.128962039947499</v>
      </c>
    </row>
    <row r="2" spans="1:34" x14ac:dyDescent="0.25">
      <c r="A2" s="8"/>
      <c r="B2" s="8"/>
      <c r="C2" s="1" t="s">
        <v>152</v>
      </c>
      <c r="D2" s="1" t="s">
        <v>153</v>
      </c>
      <c r="E2" s="1" t="s">
        <v>154</v>
      </c>
      <c r="F2" s="1" t="s">
        <v>152</v>
      </c>
      <c r="G2" s="1" t="s">
        <v>153</v>
      </c>
      <c r="H2" s="1" t="s">
        <v>154</v>
      </c>
      <c r="I2" s="8"/>
      <c r="J2" s="7"/>
      <c r="K2" s="7"/>
      <c r="L2" s="7"/>
      <c r="M2" s="7"/>
      <c r="N2" s="8"/>
      <c r="O2" s="7"/>
      <c r="P2" s="7" t="s">
        <v>144</v>
      </c>
      <c r="Q2" s="8"/>
      <c r="R2" s="7"/>
      <c r="S2" s="7"/>
      <c r="T2" s="7"/>
      <c r="U2" s="7"/>
      <c r="V2" s="7"/>
      <c r="W2" s="7"/>
      <c r="AD2" t="s">
        <v>41</v>
      </c>
      <c r="AE2">
        <v>6.4000000953674299</v>
      </c>
      <c r="AG2" s="2" t="s">
        <v>19</v>
      </c>
      <c r="AH2" s="2">
        <v>10.699999809265099</v>
      </c>
    </row>
    <row r="3" spans="1:34" x14ac:dyDescent="0.25">
      <c r="A3" s="2">
        <v>1</v>
      </c>
      <c r="C3" s="2">
        <v>18.899999999999999</v>
      </c>
      <c r="D3" s="2">
        <v>56.1</v>
      </c>
      <c r="E3" s="2">
        <v>4.9000000000000004</v>
      </c>
      <c r="F3" s="2">
        <v>18.897600000000001</v>
      </c>
      <c r="G3" s="2">
        <v>56.083199999999998</v>
      </c>
      <c r="H3" s="2">
        <v>4.9000000000000004</v>
      </c>
      <c r="I3" s="2" t="s">
        <v>0</v>
      </c>
      <c r="J3" s="4">
        <v>27</v>
      </c>
      <c r="K3" s="2">
        <v>1</v>
      </c>
      <c r="L3" s="2">
        <v>1</v>
      </c>
      <c r="M3" s="2" t="b">
        <v>1</v>
      </c>
      <c r="N3" s="2">
        <v>25</v>
      </c>
      <c r="O3" s="2">
        <v>50.6</v>
      </c>
      <c r="P3" s="2">
        <v>7.3</v>
      </c>
      <c r="Q3" s="2" t="s">
        <v>1</v>
      </c>
      <c r="W3" s="2">
        <f>VLOOKUP(Q3,$AG$1:$AH$20,2,FALSE)</f>
        <v>43.899999618530202</v>
      </c>
      <c r="AD3" t="s">
        <v>12</v>
      </c>
      <c r="AE3">
        <v>27</v>
      </c>
      <c r="AG3" s="2" t="s">
        <v>41</v>
      </c>
      <c r="AH3" s="2">
        <v>6.4000000953674299</v>
      </c>
    </row>
    <row r="4" spans="1:34" x14ac:dyDescent="0.25">
      <c r="A4" s="2">
        <v>2</v>
      </c>
      <c r="C4" s="2">
        <v>25</v>
      </c>
      <c r="D4" s="2">
        <v>56.1</v>
      </c>
      <c r="E4" s="2">
        <v>4.9000000000000004</v>
      </c>
      <c r="F4" s="2">
        <v>24.993600000000001</v>
      </c>
      <c r="G4" s="2">
        <v>56.083199999999998</v>
      </c>
      <c r="H4" s="2">
        <v>4.9000000000000004</v>
      </c>
      <c r="I4" s="2" t="s">
        <v>2</v>
      </c>
      <c r="J4" s="4">
        <v>27</v>
      </c>
      <c r="K4" s="2">
        <v>1</v>
      </c>
      <c r="L4" s="2">
        <v>1</v>
      </c>
      <c r="M4" s="2" t="b">
        <v>1</v>
      </c>
      <c r="N4" s="2">
        <v>25</v>
      </c>
      <c r="O4" s="2">
        <v>50.6</v>
      </c>
      <c r="P4" s="2">
        <v>7.3</v>
      </c>
      <c r="Q4" s="2" t="s">
        <v>1</v>
      </c>
      <c r="W4" s="2">
        <f t="shared" ref="W4:W67" si="0">VLOOKUP(Q4,$AG$1:$AH$20,2,FALSE)</f>
        <v>43.899999618530202</v>
      </c>
      <c r="AD4" t="s">
        <v>156</v>
      </c>
      <c r="AE4">
        <v>33.400001525878899</v>
      </c>
      <c r="AG4" s="2" t="s">
        <v>156</v>
      </c>
      <c r="AH4" s="2">
        <v>32.807991027832003</v>
      </c>
    </row>
    <row r="5" spans="1:34" x14ac:dyDescent="0.25">
      <c r="A5" s="2">
        <v>3</v>
      </c>
      <c r="C5" s="2">
        <v>33.5</v>
      </c>
      <c r="D5" s="2">
        <v>56.1</v>
      </c>
      <c r="E5" s="2">
        <v>4.9000000000000004</v>
      </c>
      <c r="F5" s="2">
        <v>33.527999999999999</v>
      </c>
      <c r="G5" s="2">
        <v>56.083199999999998</v>
      </c>
      <c r="H5" s="2">
        <v>4.9000000000000004</v>
      </c>
      <c r="I5" s="2" t="s">
        <v>3</v>
      </c>
      <c r="J5" s="4">
        <v>28</v>
      </c>
      <c r="K5" s="2">
        <v>1</v>
      </c>
      <c r="L5" s="2">
        <v>1</v>
      </c>
      <c r="M5" s="2" t="b">
        <v>1</v>
      </c>
      <c r="N5" s="2">
        <v>33.5</v>
      </c>
      <c r="O5" s="2">
        <v>50.6</v>
      </c>
      <c r="P5" s="2">
        <v>7.3</v>
      </c>
      <c r="Q5" s="2" t="s">
        <v>1</v>
      </c>
      <c r="W5" s="2">
        <f t="shared" si="0"/>
        <v>43.899999618530202</v>
      </c>
      <c r="AD5" t="s">
        <v>105</v>
      </c>
      <c r="AE5">
        <v>2.7999999523162802</v>
      </c>
      <c r="AG5" s="2" t="s">
        <v>1</v>
      </c>
      <c r="AH5" s="2">
        <v>43.899999618530202</v>
      </c>
    </row>
    <row r="6" spans="1:34" x14ac:dyDescent="0.25">
      <c r="A6" s="2">
        <v>4</v>
      </c>
      <c r="C6" s="2">
        <v>39.9</v>
      </c>
      <c r="D6" s="2">
        <v>56.1</v>
      </c>
      <c r="E6" s="2">
        <v>4.9000000000000004</v>
      </c>
      <c r="F6" s="2">
        <v>39.928800000000003</v>
      </c>
      <c r="G6" s="2">
        <v>56.083199999999998</v>
      </c>
      <c r="H6" s="2">
        <v>4.9000000000000004</v>
      </c>
      <c r="I6" s="2" t="s">
        <v>4</v>
      </c>
      <c r="J6" s="4">
        <v>29</v>
      </c>
      <c r="K6" s="2">
        <v>1</v>
      </c>
      <c r="L6" s="2">
        <v>1</v>
      </c>
      <c r="M6" s="2" t="b">
        <v>1</v>
      </c>
      <c r="N6" s="2">
        <v>39.9</v>
      </c>
      <c r="O6" s="2">
        <v>50.6</v>
      </c>
      <c r="P6" s="2">
        <v>7.3</v>
      </c>
      <c r="Q6" s="2" t="s">
        <v>1</v>
      </c>
      <c r="W6" s="2">
        <f t="shared" si="0"/>
        <v>43.899999618530202</v>
      </c>
      <c r="AD6" t="s">
        <v>110</v>
      </c>
      <c r="AE6">
        <v>1.20000004768371</v>
      </c>
      <c r="AG6" s="2" t="s">
        <v>115</v>
      </c>
      <c r="AH6" s="2">
        <v>1.2000000178813901</v>
      </c>
    </row>
    <row r="7" spans="1:34" x14ac:dyDescent="0.25">
      <c r="A7" s="2">
        <v>5</v>
      </c>
      <c r="C7" s="2">
        <v>58.8</v>
      </c>
      <c r="D7" s="2">
        <v>57</v>
      </c>
      <c r="E7" s="2">
        <v>4.9000000000000004</v>
      </c>
      <c r="F7" s="2">
        <v>58.8264</v>
      </c>
      <c r="G7" s="2">
        <v>56.997599999999998</v>
      </c>
      <c r="H7" s="2">
        <v>4.9000000000000004</v>
      </c>
      <c r="I7" s="2" t="s">
        <v>5</v>
      </c>
      <c r="J7" s="4">
        <v>30</v>
      </c>
      <c r="K7" s="2">
        <v>1</v>
      </c>
      <c r="L7" s="2">
        <v>1</v>
      </c>
      <c r="M7" s="2" t="b">
        <v>1</v>
      </c>
      <c r="N7" s="2">
        <v>58.8</v>
      </c>
      <c r="O7" s="2">
        <v>50.6</v>
      </c>
      <c r="P7" s="2">
        <v>7.3</v>
      </c>
      <c r="Q7" s="2" t="s">
        <v>1</v>
      </c>
      <c r="W7" s="2">
        <f t="shared" si="0"/>
        <v>43.899999618530202</v>
      </c>
      <c r="AD7" t="s">
        <v>115</v>
      </c>
      <c r="AE7">
        <v>1.20000004768371</v>
      </c>
      <c r="AG7" s="2" t="s">
        <v>105</v>
      </c>
      <c r="AH7" s="2">
        <v>2.7999999523162802</v>
      </c>
    </row>
    <row r="8" spans="1:34" x14ac:dyDescent="0.25">
      <c r="A8" s="2">
        <v>6</v>
      </c>
      <c r="C8" s="2">
        <v>65.2</v>
      </c>
      <c r="D8" s="2">
        <v>57</v>
      </c>
      <c r="E8" s="2">
        <v>4.9000000000000004</v>
      </c>
      <c r="F8" s="2">
        <v>65.227199999999996</v>
      </c>
      <c r="G8" s="2">
        <v>56.997599999999998</v>
      </c>
      <c r="H8" s="2">
        <v>4.9000000000000004</v>
      </c>
      <c r="I8" s="2" t="s">
        <v>6</v>
      </c>
      <c r="J8" s="4">
        <v>31</v>
      </c>
      <c r="K8" s="2">
        <v>1</v>
      </c>
      <c r="L8" s="2">
        <v>1</v>
      </c>
      <c r="M8" s="2" t="b">
        <v>1</v>
      </c>
      <c r="N8" s="2">
        <v>65.2</v>
      </c>
      <c r="O8" s="2">
        <v>50.9</v>
      </c>
      <c r="P8" s="2">
        <v>7.3</v>
      </c>
      <c r="Q8" s="2" t="s">
        <v>1</v>
      </c>
      <c r="W8" s="2">
        <f t="shared" si="0"/>
        <v>43.899999618530202</v>
      </c>
      <c r="AD8" t="s">
        <v>1</v>
      </c>
      <c r="AE8">
        <v>43.900001525878899</v>
      </c>
      <c r="AG8" s="2" t="s">
        <v>110</v>
      </c>
      <c r="AH8" s="2">
        <v>1.2000000178813901</v>
      </c>
    </row>
    <row r="9" spans="1:34" x14ac:dyDescent="0.25">
      <c r="A9" s="2">
        <v>7</v>
      </c>
      <c r="C9" s="2">
        <v>71</v>
      </c>
      <c r="D9" s="2">
        <v>61.9</v>
      </c>
      <c r="E9" s="2">
        <v>4.9000000000000004</v>
      </c>
      <c r="F9" s="2">
        <v>71.0184</v>
      </c>
      <c r="G9" s="2">
        <v>61.874400000000001</v>
      </c>
      <c r="H9" s="2">
        <v>4.9000000000000004</v>
      </c>
      <c r="I9" s="2" t="s">
        <v>7</v>
      </c>
      <c r="J9" s="4">
        <v>52</v>
      </c>
      <c r="K9" s="2">
        <v>1.6452443514013999</v>
      </c>
      <c r="L9" s="2">
        <v>1.645788303</v>
      </c>
      <c r="M9" s="2" t="b">
        <v>1</v>
      </c>
      <c r="N9" s="2">
        <v>66.400000000000006</v>
      </c>
      <c r="O9" s="2">
        <v>62.8</v>
      </c>
      <c r="P9" s="2">
        <v>16.8</v>
      </c>
      <c r="Q9" s="2" t="s">
        <v>1</v>
      </c>
      <c r="W9" s="2">
        <f t="shared" si="0"/>
        <v>43.899999618530202</v>
      </c>
      <c r="AD9" t="s">
        <v>47</v>
      </c>
      <c r="AE9">
        <v>2.5000011920928902</v>
      </c>
      <c r="AG9" s="2" t="s">
        <v>47</v>
      </c>
      <c r="AH9" s="2">
        <v>2.5</v>
      </c>
    </row>
    <row r="10" spans="1:34" x14ac:dyDescent="0.25">
      <c r="A10" s="2">
        <v>8</v>
      </c>
      <c r="C10" s="2">
        <v>77.099999999999994</v>
      </c>
      <c r="D10" s="2">
        <v>61.9</v>
      </c>
      <c r="E10" s="2">
        <v>4.9000000000000004</v>
      </c>
      <c r="F10" s="2">
        <v>77.114400000000003</v>
      </c>
      <c r="G10" s="2">
        <v>61.874400000000001</v>
      </c>
      <c r="H10" s="2">
        <v>4.9000000000000004</v>
      </c>
      <c r="I10" s="2" t="s">
        <v>8</v>
      </c>
      <c r="J10" s="4">
        <v>53</v>
      </c>
      <c r="K10" s="2">
        <v>1.85731227155762</v>
      </c>
      <c r="L10" s="2">
        <v>1.8637480360000001</v>
      </c>
      <c r="M10" s="2" t="b">
        <v>1</v>
      </c>
      <c r="N10" s="2">
        <v>80.5</v>
      </c>
      <c r="O10" s="2">
        <v>62.8</v>
      </c>
      <c r="P10" s="2">
        <v>16.8</v>
      </c>
      <c r="Q10" s="2" t="s">
        <v>1</v>
      </c>
      <c r="W10" s="2">
        <f t="shared" si="0"/>
        <v>43.899999618530202</v>
      </c>
      <c r="AD10" t="s">
        <v>52</v>
      </c>
      <c r="AE10">
        <v>2.5000011920928902</v>
      </c>
      <c r="AG10" s="2" t="s">
        <v>62</v>
      </c>
      <c r="AH10" s="2">
        <v>6.5685214996337802</v>
      </c>
    </row>
    <row r="11" spans="1:34" x14ac:dyDescent="0.25">
      <c r="A11" s="2">
        <v>9</v>
      </c>
      <c r="C11" s="2">
        <v>86.6</v>
      </c>
      <c r="D11" s="2">
        <v>56.7</v>
      </c>
      <c r="E11" s="2">
        <v>4.9000000000000004</v>
      </c>
      <c r="F11" s="2">
        <v>86.563199999999995</v>
      </c>
      <c r="G11" s="2">
        <v>56.692799999999998</v>
      </c>
      <c r="H11" s="2">
        <v>4.9000000000000004</v>
      </c>
      <c r="I11" s="3" t="s">
        <v>9</v>
      </c>
      <c r="J11" s="4">
        <v>34</v>
      </c>
      <c r="K11" s="2">
        <v>1</v>
      </c>
      <c r="L11" s="2">
        <v>1</v>
      </c>
      <c r="M11" s="2" t="b">
        <v>1</v>
      </c>
      <c r="N11" s="2">
        <v>86.614999999999995</v>
      </c>
      <c r="O11" s="2">
        <v>50.6</v>
      </c>
      <c r="P11" s="2">
        <v>7.3</v>
      </c>
      <c r="Q11" s="2" t="s">
        <v>1</v>
      </c>
      <c r="W11" s="2">
        <f t="shared" si="0"/>
        <v>43.899999618530202</v>
      </c>
      <c r="AD11" t="s">
        <v>62</v>
      </c>
      <c r="AE11">
        <v>7.9000015258789</v>
      </c>
      <c r="AG11" s="2" t="s">
        <v>52</v>
      </c>
      <c r="AH11" s="2">
        <v>2.5</v>
      </c>
    </row>
    <row r="12" spans="1:34" x14ac:dyDescent="0.25">
      <c r="A12" s="2">
        <v>10</v>
      </c>
      <c r="C12" s="2">
        <v>92.7</v>
      </c>
      <c r="D12" s="2">
        <v>56.7</v>
      </c>
      <c r="E12" s="2">
        <v>4.9000000000000004</v>
      </c>
      <c r="F12" s="2">
        <v>92.659199999999998</v>
      </c>
      <c r="G12" s="2">
        <v>56.692799999999998</v>
      </c>
      <c r="H12" s="2">
        <v>4.9000000000000004</v>
      </c>
      <c r="I12" s="2" t="s">
        <v>10</v>
      </c>
      <c r="J12" s="4">
        <v>35</v>
      </c>
      <c r="K12" s="2">
        <v>1</v>
      </c>
      <c r="L12" s="2">
        <v>1</v>
      </c>
      <c r="M12" s="2" t="b">
        <v>1</v>
      </c>
      <c r="N12" s="2">
        <v>92.7</v>
      </c>
      <c r="O12" s="2">
        <v>50.6</v>
      </c>
      <c r="P12" s="2">
        <v>7.3</v>
      </c>
      <c r="Q12" s="2" t="s">
        <v>1</v>
      </c>
      <c r="W12" s="2">
        <f t="shared" si="0"/>
        <v>43.899999618530202</v>
      </c>
      <c r="AD12" t="s">
        <v>100</v>
      </c>
      <c r="AE12">
        <v>4.3000006675720197</v>
      </c>
      <c r="AG12" s="2" t="s">
        <v>71</v>
      </c>
      <c r="AH12" s="2">
        <v>4.9000000953674299</v>
      </c>
    </row>
    <row r="13" spans="1:34" x14ac:dyDescent="0.25">
      <c r="A13" s="2">
        <v>11</v>
      </c>
      <c r="J13" s="4">
        <v>13</v>
      </c>
      <c r="W13" s="2" t="e">
        <f t="shared" si="0"/>
        <v>#N/A</v>
      </c>
      <c r="AD13" t="s">
        <v>71</v>
      </c>
      <c r="AE13">
        <v>4.9000010490417401</v>
      </c>
      <c r="AG13" s="2" t="s">
        <v>85</v>
      </c>
      <c r="AH13" s="2">
        <v>3.0765583515167201</v>
      </c>
    </row>
    <row r="14" spans="1:34" x14ac:dyDescent="0.25">
      <c r="A14" s="2">
        <v>12</v>
      </c>
      <c r="C14" s="2">
        <v>92.7</v>
      </c>
      <c r="D14" s="2">
        <v>30.3</v>
      </c>
      <c r="E14" s="2">
        <v>4.9000000000000004</v>
      </c>
      <c r="F14" s="2">
        <v>92.659199999999998</v>
      </c>
      <c r="G14" s="2">
        <v>30.1752</v>
      </c>
      <c r="H14" s="2">
        <v>4.9000000000000004</v>
      </c>
      <c r="I14" s="2" t="s">
        <v>11</v>
      </c>
      <c r="J14" s="4">
        <v>37</v>
      </c>
      <c r="K14" s="2">
        <v>1</v>
      </c>
      <c r="L14" s="2">
        <v>1</v>
      </c>
      <c r="M14" s="2" t="b">
        <v>1</v>
      </c>
      <c r="N14" s="2">
        <v>90.9</v>
      </c>
      <c r="O14" s="2">
        <v>34.5</v>
      </c>
      <c r="P14" s="2">
        <v>7.3</v>
      </c>
      <c r="Q14" s="2" t="s">
        <v>1</v>
      </c>
      <c r="W14" s="2">
        <f t="shared" si="0"/>
        <v>43.899999618530202</v>
      </c>
      <c r="AD14" t="s">
        <v>76</v>
      </c>
      <c r="AE14">
        <v>5.8000001907348597</v>
      </c>
      <c r="AG14" s="2" t="s">
        <v>100</v>
      </c>
      <c r="AH14" s="2">
        <v>4.2999999523162797</v>
      </c>
    </row>
    <row r="15" spans="1:34" x14ac:dyDescent="0.25">
      <c r="A15" s="2">
        <v>13</v>
      </c>
      <c r="C15" s="2">
        <v>86.6</v>
      </c>
      <c r="D15" s="2">
        <v>44.2</v>
      </c>
      <c r="E15" s="2">
        <v>7.3</v>
      </c>
      <c r="F15" s="2">
        <v>86.563199999999995</v>
      </c>
      <c r="G15" s="2">
        <v>44.195999999999998</v>
      </c>
      <c r="H15" s="2">
        <v>7.3</v>
      </c>
      <c r="I15" s="2" t="s">
        <v>13</v>
      </c>
      <c r="J15" s="4">
        <v>53</v>
      </c>
      <c r="K15" s="2">
        <v>1</v>
      </c>
      <c r="L15" s="2">
        <v>1.0002215059999999</v>
      </c>
      <c r="M15" s="2" t="b">
        <v>1</v>
      </c>
      <c r="N15" s="2">
        <v>90.9</v>
      </c>
      <c r="O15" s="2">
        <v>22.5</v>
      </c>
      <c r="P15" s="2">
        <v>7.3</v>
      </c>
      <c r="Q15" s="2" t="s">
        <v>12</v>
      </c>
      <c r="W15" s="2">
        <f t="shared" si="0"/>
        <v>16.128962039947499</v>
      </c>
      <c r="AD15" t="s">
        <v>95</v>
      </c>
      <c r="AE15">
        <v>5.1999998092651296</v>
      </c>
      <c r="AG15" s="2" t="s">
        <v>76</v>
      </c>
      <c r="AH15" s="2">
        <v>5.2366414070129297</v>
      </c>
    </row>
    <row r="16" spans="1:34" x14ac:dyDescent="0.25">
      <c r="A16" s="2">
        <v>14</v>
      </c>
      <c r="C16" s="2">
        <v>71</v>
      </c>
      <c r="D16" s="2">
        <v>44.2</v>
      </c>
      <c r="E16" s="2">
        <v>7.3</v>
      </c>
      <c r="F16" s="2">
        <v>71.0184</v>
      </c>
      <c r="G16" s="2">
        <v>44.195999999999998</v>
      </c>
      <c r="H16" s="2">
        <v>7.3</v>
      </c>
      <c r="I16" s="2" t="s">
        <v>14</v>
      </c>
      <c r="J16" s="4">
        <v>46</v>
      </c>
      <c r="K16" s="2">
        <v>1</v>
      </c>
      <c r="L16" s="2">
        <v>1</v>
      </c>
      <c r="M16" s="2" t="b">
        <v>1</v>
      </c>
      <c r="N16" s="2">
        <v>60.7</v>
      </c>
      <c r="O16" s="2">
        <v>38.1</v>
      </c>
      <c r="P16" s="2">
        <v>13.6</v>
      </c>
      <c r="Q16" s="2" t="s">
        <v>12</v>
      </c>
      <c r="W16" s="2">
        <f t="shared" si="0"/>
        <v>16.128962039947499</v>
      </c>
      <c r="AD16" t="s">
        <v>85</v>
      </c>
      <c r="AE16">
        <v>3.4000000953674299</v>
      </c>
      <c r="AG16" s="2" t="s">
        <v>95</v>
      </c>
      <c r="AH16" s="2">
        <v>5.1999998092651296</v>
      </c>
    </row>
    <row r="17" spans="1:34" x14ac:dyDescent="0.25">
      <c r="A17" s="2">
        <v>15</v>
      </c>
      <c r="C17" s="2">
        <v>58.8</v>
      </c>
      <c r="D17" s="2">
        <v>44.2</v>
      </c>
      <c r="E17" s="2">
        <v>7.3</v>
      </c>
      <c r="F17" s="2">
        <v>58.8264</v>
      </c>
      <c r="G17" s="2">
        <v>44.195999999999998</v>
      </c>
      <c r="H17" s="2">
        <v>7.3</v>
      </c>
      <c r="I17" s="2" t="s">
        <v>15</v>
      </c>
      <c r="J17" s="4">
        <v>47</v>
      </c>
      <c r="K17" s="2">
        <v>1.14820586415431</v>
      </c>
      <c r="L17" s="2">
        <v>1.1589468730000001</v>
      </c>
      <c r="M17" s="2" t="b">
        <v>1</v>
      </c>
      <c r="N17" s="2">
        <v>58.2</v>
      </c>
      <c r="O17" s="2">
        <v>38.1</v>
      </c>
      <c r="P17" s="2">
        <v>13.6</v>
      </c>
      <c r="Q17" s="2" t="s">
        <v>12</v>
      </c>
      <c r="W17" s="2">
        <f t="shared" si="0"/>
        <v>16.128962039947499</v>
      </c>
      <c r="AD17" t="s">
        <v>130</v>
      </c>
      <c r="AE17">
        <v>0.60000002384185702</v>
      </c>
      <c r="AG17" s="2" t="s">
        <v>130</v>
      </c>
      <c r="AH17" s="2">
        <v>0.60000000894069605</v>
      </c>
    </row>
    <row r="18" spans="1:34" x14ac:dyDescent="0.25">
      <c r="A18" s="2">
        <v>16</v>
      </c>
      <c r="C18" s="2">
        <v>33.5</v>
      </c>
      <c r="D18" s="2">
        <v>44.2</v>
      </c>
      <c r="E18" s="2">
        <v>7.3</v>
      </c>
      <c r="F18" s="2">
        <v>33.527999999999999</v>
      </c>
      <c r="G18" s="2">
        <v>44.195999999999998</v>
      </c>
      <c r="H18" s="2">
        <v>7.3</v>
      </c>
      <c r="I18" s="2" t="s">
        <v>16</v>
      </c>
      <c r="J18" s="4">
        <v>114</v>
      </c>
      <c r="K18" s="2">
        <v>1</v>
      </c>
      <c r="L18" s="2">
        <v>1.0056700869999999</v>
      </c>
      <c r="M18" s="2" t="b">
        <v>1</v>
      </c>
      <c r="N18" s="2">
        <v>12.2</v>
      </c>
      <c r="O18" s="2">
        <v>47.2</v>
      </c>
      <c r="P18" s="2">
        <v>22.9</v>
      </c>
      <c r="Q18" s="2" t="s">
        <v>12</v>
      </c>
      <c r="W18" s="2">
        <f t="shared" si="0"/>
        <v>16.128962039947499</v>
      </c>
      <c r="AD18" t="s">
        <v>120</v>
      </c>
      <c r="AE18">
        <v>0.60000008344650202</v>
      </c>
      <c r="AG18" s="2" t="s">
        <v>57</v>
      </c>
      <c r="AH18" s="2">
        <v>1.5</v>
      </c>
    </row>
    <row r="19" spans="1:34" x14ac:dyDescent="0.25">
      <c r="A19" s="2">
        <v>17</v>
      </c>
      <c r="C19" s="2">
        <v>25.33</v>
      </c>
      <c r="D19" s="2">
        <v>44.2</v>
      </c>
      <c r="E19" s="2">
        <v>7.3</v>
      </c>
      <c r="F19" s="2">
        <v>25.298400000000001</v>
      </c>
      <c r="G19" s="2">
        <v>44.195999999999998</v>
      </c>
      <c r="H19" s="2">
        <v>7.3</v>
      </c>
      <c r="I19" s="2" t="s">
        <v>17</v>
      </c>
      <c r="J19" s="4">
        <v>114</v>
      </c>
      <c r="K19" s="2">
        <v>1.1358789762838699</v>
      </c>
      <c r="L19" s="2">
        <v>1.1836765899999999</v>
      </c>
      <c r="M19" s="2" t="b">
        <v>0</v>
      </c>
      <c r="N19" s="2">
        <v>12.2</v>
      </c>
      <c r="O19" s="2">
        <v>47.2</v>
      </c>
      <c r="P19" s="2">
        <v>22.9</v>
      </c>
      <c r="Q19" s="2" t="s">
        <v>12</v>
      </c>
      <c r="R19" s="1">
        <f>SQRT(((VLOOKUP(J19,$A$3:$F$123,3)-C19)^2)+((VLOOKUP(J19,$A$3:$F$123,4)-D19)^2))</f>
        <v>13.468366641876067</v>
      </c>
      <c r="S19" s="1">
        <f>3.8*(E19^0.78)*(W19^0.28)/2</f>
        <v>19.51080684124118</v>
      </c>
      <c r="T19" s="1">
        <f>0.9*((P19-E19)^0.51)*((SQRT((N19-C19)^2+(O19-D19)^2)^(-0.35)))</f>
        <v>1.4705365690845396</v>
      </c>
      <c r="U19" s="1">
        <f>T19-(R19*(T19-1)/S19)</f>
        <v>1.1457238085253318</v>
      </c>
      <c r="V19" s="5" t="b">
        <f>IF((U19-K19)/U19&lt;0.03,TRUE,FALSE)</f>
        <v>1</v>
      </c>
      <c r="W19" s="2">
        <f t="shared" si="0"/>
        <v>16.128962039947499</v>
      </c>
      <c r="AD19" t="s">
        <v>57</v>
      </c>
      <c r="AE19">
        <v>1.50000131130218</v>
      </c>
      <c r="AG19" s="2" t="s">
        <v>120</v>
      </c>
      <c r="AH19" s="2">
        <v>0.60000000894069605</v>
      </c>
    </row>
    <row r="20" spans="1:34" x14ac:dyDescent="0.25">
      <c r="A20" s="2">
        <v>18</v>
      </c>
      <c r="C20" s="2">
        <v>25.3</v>
      </c>
      <c r="D20" s="2">
        <v>36.299999999999997</v>
      </c>
      <c r="E20" s="2">
        <v>7.3</v>
      </c>
      <c r="F20" s="2">
        <v>25.298400000000001</v>
      </c>
      <c r="G20" s="2">
        <v>36.2712</v>
      </c>
      <c r="H20" s="2">
        <v>7.3</v>
      </c>
      <c r="I20" s="2" t="s">
        <v>18</v>
      </c>
      <c r="J20" s="4">
        <v>114</v>
      </c>
      <c r="K20" s="2">
        <v>1.0354544338798799</v>
      </c>
      <c r="L20" s="2">
        <v>1.0060790690000001</v>
      </c>
      <c r="M20" s="2" t="b">
        <v>0</v>
      </c>
      <c r="N20" s="2">
        <v>12.2</v>
      </c>
      <c r="O20" s="2">
        <v>47.2</v>
      </c>
      <c r="P20" s="2">
        <v>22.9</v>
      </c>
      <c r="Q20" s="2" t="s">
        <v>19</v>
      </c>
      <c r="R20" s="1">
        <f>SQRT(((VLOOKUP(J20,$A$3:$F$123,3)-C20)^2)+((VLOOKUP(J20,$A$3:$F$123,4)-D20)^2))</f>
        <v>17.041713528867927</v>
      </c>
      <c r="S20" s="1">
        <f>3.8*(E20^0.78)*(W20^0.28)/2</f>
        <v>17.392935540384372</v>
      </c>
      <c r="T20" s="1">
        <f>0.9*((P20-E20)^0.51)*((SQRT((N20-C20)^2+(O20-D20)^2)^(-0.35)))</f>
        <v>1.3542736029057172</v>
      </c>
      <c r="U20" s="1">
        <f>T20-(R20*(T20-1)/S20)</f>
        <v>1.007153978530583</v>
      </c>
      <c r="V20" s="5" t="b">
        <f>IF((U20-K20)/U20&lt;0.03,TRUE,FALSE)</f>
        <v>1</v>
      </c>
      <c r="W20" s="2">
        <f t="shared" si="0"/>
        <v>10.699999809265099</v>
      </c>
      <c r="AD20" t="s">
        <v>125</v>
      </c>
      <c r="AE20">
        <v>0.60000002384185702</v>
      </c>
      <c r="AG20" s="2" t="s">
        <v>125</v>
      </c>
      <c r="AH20" s="2">
        <v>0.60000000894069605</v>
      </c>
    </row>
    <row r="21" spans="1:34" x14ac:dyDescent="0.25">
      <c r="A21" s="2">
        <v>19</v>
      </c>
      <c r="C21" s="2">
        <v>43.6</v>
      </c>
      <c r="D21" s="2">
        <v>36.299999999999997</v>
      </c>
      <c r="E21" s="2">
        <v>7.3</v>
      </c>
      <c r="F21" s="2">
        <v>43.586399999999998</v>
      </c>
      <c r="G21" s="2">
        <v>36.2712</v>
      </c>
      <c r="H21" s="2">
        <v>7.3</v>
      </c>
      <c r="I21" s="2" t="s">
        <v>20</v>
      </c>
      <c r="J21" s="4">
        <v>47</v>
      </c>
      <c r="K21" s="2">
        <v>1</v>
      </c>
      <c r="L21" s="2">
        <v>1</v>
      </c>
      <c r="M21" s="2" t="b">
        <v>1</v>
      </c>
      <c r="N21" s="2">
        <v>58.2</v>
      </c>
      <c r="O21" s="2">
        <v>38.1</v>
      </c>
      <c r="P21" s="2">
        <v>13.6</v>
      </c>
      <c r="Q21" s="2" t="s">
        <v>19</v>
      </c>
      <c r="W21" s="2">
        <f t="shared" si="0"/>
        <v>10.699999809265099</v>
      </c>
    </row>
    <row r="22" spans="1:34" x14ac:dyDescent="0.25">
      <c r="A22" s="2">
        <v>20</v>
      </c>
      <c r="C22" s="2">
        <v>43.6</v>
      </c>
      <c r="D22" s="2">
        <v>30.2</v>
      </c>
      <c r="E22" s="2">
        <v>7.3</v>
      </c>
      <c r="F22" s="2">
        <v>43.586399999999998</v>
      </c>
      <c r="G22" s="2">
        <v>30.1752</v>
      </c>
      <c r="H22" s="2">
        <v>7.3</v>
      </c>
      <c r="I22" s="2" t="s">
        <v>21</v>
      </c>
      <c r="J22" s="4">
        <v>44</v>
      </c>
      <c r="K22" s="2">
        <v>1</v>
      </c>
      <c r="L22" s="2">
        <v>1</v>
      </c>
      <c r="M22" s="2" t="b">
        <v>1</v>
      </c>
      <c r="N22" s="2">
        <v>58.2</v>
      </c>
      <c r="O22" s="2">
        <v>28.047999999999998</v>
      </c>
      <c r="P22" s="2">
        <v>13.6</v>
      </c>
      <c r="Q22" s="2" t="s">
        <v>19</v>
      </c>
      <c r="W22" s="2">
        <f t="shared" si="0"/>
        <v>10.699999809265099</v>
      </c>
    </row>
    <row r="23" spans="1:34" x14ac:dyDescent="0.25">
      <c r="A23" s="2">
        <v>21</v>
      </c>
      <c r="C23" s="2">
        <v>37.799999999999997</v>
      </c>
      <c r="D23" s="2">
        <v>30.2</v>
      </c>
      <c r="E23" s="2">
        <v>7.3</v>
      </c>
      <c r="F23" s="2">
        <v>37.795200000000001</v>
      </c>
      <c r="G23" s="2">
        <v>30.1752</v>
      </c>
      <c r="H23" s="2">
        <v>7.3</v>
      </c>
      <c r="I23" s="2" t="s">
        <v>22</v>
      </c>
      <c r="J23" s="4" t="s">
        <v>155</v>
      </c>
      <c r="K23" s="2">
        <v>1</v>
      </c>
      <c r="L23" s="2">
        <v>1</v>
      </c>
      <c r="M23" s="2" t="b">
        <v>1</v>
      </c>
      <c r="N23" s="2">
        <v>53.9</v>
      </c>
      <c r="O23" s="2">
        <v>30.2</v>
      </c>
      <c r="P23" s="2">
        <v>7.3</v>
      </c>
      <c r="Q23" s="2" t="s">
        <v>19</v>
      </c>
      <c r="W23" s="2">
        <f t="shared" si="0"/>
        <v>10.699999809265099</v>
      </c>
    </row>
    <row r="24" spans="1:34" x14ac:dyDescent="0.25">
      <c r="A24" s="2">
        <v>22</v>
      </c>
      <c r="C24" s="2">
        <v>37.799999999999997</v>
      </c>
      <c r="D24" s="2">
        <v>25.6</v>
      </c>
      <c r="E24" s="2">
        <v>7.3</v>
      </c>
      <c r="F24" s="2">
        <v>37.795200000000001</v>
      </c>
      <c r="G24" s="2">
        <v>25.603200000000001</v>
      </c>
      <c r="H24" s="2">
        <v>7.3</v>
      </c>
      <c r="I24" s="2" t="s">
        <v>23</v>
      </c>
      <c r="J24" s="4" t="s">
        <v>155</v>
      </c>
      <c r="K24" s="2">
        <v>1</v>
      </c>
      <c r="L24" s="2">
        <v>1</v>
      </c>
      <c r="M24" s="2" t="b">
        <v>1</v>
      </c>
      <c r="N24" s="2">
        <v>53.9</v>
      </c>
      <c r="O24" s="2">
        <v>30.2</v>
      </c>
      <c r="P24" s="2">
        <v>7.3</v>
      </c>
      <c r="Q24" s="2" t="s">
        <v>19</v>
      </c>
      <c r="W24" s="2">
        <f t="shared" si="0"/>
        <v>10.699999809265099</v>
      </c>
    </row>
    <row r="25" spans="1:34" x14ac:dyDescent="0.25">
      <c r="A25" s="2">
        <v>23</v>
      </c>
      <c r="C25" s="2">
        <v>31.4</v>
      </c>
      <c r="D25" s="2">
        <v>25.6</v>
      </c>
      <c r="E25" s="2">
        <v>7.3</v>
      </c>
      <c r="F25" s="2">
        <v>31.394400000000001</v>
      </c>
      <c r="G25" s="2">
        <v>25.603200000000001</v>
      </c>
      <c r="H25" s="2">
        <v>7.3</v>
      </c>
      <c r="I25" s="2" t="s">
        <v>24</v>
      </c>
      <c r="J25" s="4" t="s">
        <v>155</v>
      </c>
      <c r="K25" s="2">
        <v>1</v>
      </c>
      <c r="L25" s="2">
        <v>1</v>
      </c>
      <c r="M25" s="2" t="b">
        <v>1</v>
      </c>
      <c r="N25" s="2">
        <v>29.353999999999999</v>
      </c>
      <c r="O25" s="2">
        <v>31.010999999999999</v>
      </c>
      <c r="P25" s="2">
        <v>7.3</v>
      </c>
      <c r="Q25" s="2" t="s">
        <v>19</v>
      </c>
      <c r="W25" s="2">
        <f t="shared" si="0"/>
        <v>10.699999809265099</v>
      </c>
    </row>
    <row r="26" spans="1:34" x14ac:dyDescent="0.25">
      <c r="A26" s="2">
        <v>24</v>
      </c>
      <c r="C26" s="2">
        <v>31.4</v>
      </c>
      <c r="D26" s="2">
        <v>30.2</v>
      </c>
      <c r="E26" s="2">
        <v>7.3</v>
      </c>
      <c r="F26" s="2">
        <v>31.394400000000001</v>
      </c>
      <c r="G26" s="2">
        <v>30.1752</v>
      </c>
      <c r="H26" s="2">
        <v>7.3</v>
      </c>
      <c r="I26" s="2" t="s">
        <v>25</v>
      </c>
      <c r="J26" s="4" t="s">
        <v>155</v>
      </c>
      <c r="K26" s="2">
        <v>1</v>
      </c>
      <c r="L26" s="2">
        <v>1</v>
      </c>
      <c r="M26" s="2" t="b">
        <v>1</v>
      </c>
      <c r="N26" s="2">
        <v>29.353999999999999</v>
      </c>
      <c r="O26" s="2">
        <v>31.010999999999999</v>
      </c>
      <c r="P26" s="2">
        <v>7.3</v>
      </c>
      <c r="Q26" s="2" t="s">
        <v>19</v>
      </c>
      <c r="W26" s="2">
        <f t="shared" si="0"/>
        <v>10.699999809265099</v>
      </c>
    </row>
    <row r="27" spans="1:34" x14ac:dyDescent="0.25">
      <c r="A27" s="2">
        <v>25</v>
      </c>
      <c r="C27" s="2">
        <v>18.899999999999999</v>
      </c>
      <c r="D27" s="2">
        <v>30.2</v>
      </c>
      <c r="E27" s="2">
        <v>7.3</v>
      </c>
      <c r="F27" s="2">
        <v>18.897600000000001</v>
      </c>
      <c r="G27" s="2">
        <v>30.1752</v>
      </c>
      <c r="H27" s="2">
        <v>7.3</v>
      </c>
      <c r="I27" s="2" t="s">
        <v>26</v>
      </c>
      <c r="J27" s="4" t="s">
        <v>155</v>
      </c>
      <c r="K27" s="2">
        <v>1</v>
      </c>
      <c r="L27" s="2">
        <v>1</v>
      </c>
      <c r="M27" s="2" t="b">
        <v>1</v>
      </c>
      <c r="N27" s="2">
        <v>29.353999999999999</v>
      </c>
      <c r="O27" s="2">
        <v>31.010999999999999</v>
      </c>
      <c r="P27" s="2">
        <v>7.3</v>
      </c>
      <c r="Q27" s="2" t="s">
        <v>19</v>
      </c>
      <c r="W27" s="2">
        <f t="shared" si="0"/>
        <v>10.699999809265099</v>
      </c>
    </row>
    <row r="28" spans="1:34" x14ac:dyDescent="0.25">
      <c r="A28" s="2">
        <v>26</v>
      </c>
      <c r="C28" s="2">
        <v>18.899999999999999</v>
      </c>
      <c r="D28" s="2">
        <v>44.2</v>
      </c>
      <c r="E28" s="2">
        <v>7.3</v>
      </c>
      <c r="F28" s="2">
        <v>18.897600000000001</v>
      </c>
      <c r="G28" s="2">
        <v>44.195999999999998</v>
      </c>
      <c r="H28" s="2">
        <v>7.3</v>
      </c>
      <c r="I28" s="2" t="s">
        <v>27</v>
      </c>
      <c r="J28" s="4">
        <v>114</v>
      </c>
      <c r="K28" s="2">
        <v>1.5012262062708699</v>
      </c>
      <c r="L28" s="2">
        <v>1.5437730890000001</v>
      </c>
      <c r="M28" s="2" t="b">
        <v>0</v>
      </c>
      <c r="N28" s="2">
        <v>12.2</v>
      </c>
      <c r="O28" s="2">
        <v>47.2</v>
      </c>
      <c r="P28" s="2">
        <v>22.9</v>
      </c>
      <c r="Q28" s="2" t="s">
        <v>12</v>
      </c>
      <c r="R28" s="1">
        <f>SQRT(((VLOOKUP(J28,$A$3:$F$123,3)-C28)^2)+((VLOOKUP(J28,$A$3:$F$123,4)-D28)^2))</f>
        <v>7.3409808608931817</v>
      </c>
      <c r="S28" s="1">
        <f>3.8*(E28^0.78)*(W28^0.28)/2</f>
        <v>19.51080684124118</v>
      </c>
      <c r="T28" s="1">
        <f>0.9*((P28-E28)^0.51)*((SQRT((N28-C28)^2+(O28-D28)^2)^(-0.35)))</f>
        <v>1.8185369197020178</v>
      </c>
      <c r="U28" s="1">
        <f>T28-(R28*(T28-1)/S28)</f>
        <v>1.5105607344852348</v>
      </c>
      <c r="V28" s="5" t="b">
        <f>IF((U28-K28)/U28&lt;0.03,TRUE,FALSE)</f>
        <v>1</v>
      </c>
      <c r="W28" s="2">
        <f t="shared" si="0"/>
        <v>16.128962039947499</v>
      </c>
    </row>
    <row r="29" spans="1:34" x14ac:dyDescent="0.25">
      <c r="A29" s="2">
        <v>27</v>
      </c>
      <c r="C29" s="2">
        <v>25</v>
      </c>
      <c r="D29" s="2">
        <v>50.6</v>
      </c>
      <c r="E29" s="2">
        <v>7.3</v>
      </c>
      <c r="F29" s="2">
        <v>24.993600000000001</v>
      </c>
      <c r="G29" s="2">
        <v>50.596800000000002</v>
      </c>
      <c r="H29" s="2">
        <v>7.3</v>
      </c>
      <c r="I29" s="2" t="s">
        <v>28</v>
      </c>
      <c r="J29" s="4">
        <v>113</v>
      </c>
      <c r="K29" s="2">
        <v>1.15014732020676</v>
      </c>
      <c r="L29" s="2">
        <v>1.1972131770000001</v>
      </c>
      <c r="M29" s="2" t="b">
        <v>0</v>
      </c>
      <c r="N29" s="2">
        <v>12.2</v>
      </c>
      <c r="O29" s="2">
        <v>47.9</v>
      </c>
      <c r="P29" s="2">
        <v>22.9</v>
      </c>
      <c r="Q29" s="2" t="s">
        <v>12</v>
      </c>
      <c r="R29" s="1">
        <f>SQRT(((VLOOKUP(J29,$A$3:$F$123,3)-C29)^2)+((VLOOKUP(J29,$A$3:$F$123,4)-D29)^2))</f>
        <v>13.08166656049603</v>
      </c>
      <c r="S29" s="1">
        <f>3.8*(E29^0.78)*(W29^0.28)/2</f>
        <v>19.51080684124118</v>
      </c>
      <c r="T29" s="1">
        <f>0.9*((P29-E29)^0.51)*((SQRT((N29-C29)^2+(O29-D29)^2)^(-0.35)))</f>
        <v>1.4856071409665255</v>
      </c>
      <c r="U29" s="1">
        <f>T29-(R29*(T29-1)/S29)</f>
        <v>1.1600157520910996</v>
      </c>
      <c r="V29" s="5" t="b">
        <f>IF((U29-K29)/U29&lt;0.03,TRUE,FALSE)</f>
        <v>1</v>
      </c>
      <c r="W29" s="2">
        <f t="shared" si="0"/>
        <v>16.128962039947499</v>
      </c>
    </row>
    <row r="30" spans="1:34" x14ac:dyDescent="0.25">
      <c r="A30" s="2">
        <v>28</v>
      </c>
      <c r="C30" s="2">
        <v>33.5</v>
      </c>
      <c r="D30" s="2">
        <v>50.6</v>
      </c>
      <c r="E30" s="2">
        <v>7.3</v>
      </c>
      <c r="F30" s="2">
        <v>33.527999999999999</v>
      </c>
      <c r="G30" s="2">
        <v>50.596800000000002</v>
      </c>
      <c r="H30" s="2">
        <v>7.3</v>
      </c>
      <c r="I30" s="2" t="s">
        <v>29</v>
      </c>
      <c r="J30" s="4">
        <v>113</v>
      </c>
      <c r="K30" s="2">
        <v>1</v>
      </c>
      <c r="L30" s="2">
        <v>1.0061504379999999</v>
      </c>
      <c r="M30" s="2" t="b">
        <v>1</v>
      </c>
      <c r="N30" s="2">
        <v>12.2</v>
      </c>
      <c r="O30" s="2">
        <v>47.9</v>
      </c>
      <c r="P30" s="2">
        <v>22.9</v>
      </c>
      <c r="Q30" s="2" t="s">
        <v>12</v>
      </c>
      <c r="W30" s="2">
        <f t="shared" si="0"/>
        <v>16.128962039947499</v>
      </c>
    </row>
    <row r="31" spans="1:34" x14ac:dyDescent="0.25">
      <c r="A31" s="2">
        <v>29</v>
      </c>
      <c r="C31" s="2">
        <v>39.9</v>
      </c>
      <c r="D31" s="2">
        <v>50.6</v>
      </c>
      <c r="E31" s="2">
        <v>7.3</v>
      </c>
      <c r="F31" s="2">
        <v>39.928800000000003</v>
      </c>
      <c r="G31" s="2">
        <v>50.596800000000002</v>
      </c>
      <c r="H31" s="2">
        <v>7.3</v>
      </c>
      <c r="I31" s="2" t="s">
        <v>30</v>
      </c>
      <c r="J31" s="4" t="s">
        <v>155</v>
      </c>
      <c r="K31" s="2">
        <v>1</v>
      </c>
      <c r="L31" s="2">
        <v>1</v>
      </c>
      <c r="M31" s="2" t="b">
        <v>1</v>
      </c>
      <c r="N31" s="2">
        <v>58.2</v>
      </c>
      <c r="O31" s="2">
        <v>38.1</v>
      </c>
      <c r="P31" s="2">
        <v>13.6</v>
      </c>
      <c r="Q31" s="2" t="s">
        <v>12</v>
      </c>
      <c r="W31" s="2">
        <f t="shared" si="0"/>
        <v>16.128962039947499</v>
      </c>
    </row>
    <row r="32" spans="1:34" x14ac:dyDescent="0.25">
      <c r="A32" s="2">
        <v>30</v>
      </c>
      <c r="C32" s="2">
        <v>58.8</v>
      </c>
      <c r="D32" s="2">
        <v>50.6</v>
      </c>
      <c r="E32" s="2">
        <v>7.3</v>
      </c>
      <c r="F32" s="2">
        <v>58.8264</v>
      </c>
      <c r="G32" s="2">
        <v>50.596800000000002</v>
      </c>
      <c r="H32" s="2">
        <v>7.3</v>
      </c>
      <c r="I32" s="2" t="s">
        <v>31</v>
      </c>
      <c r="J32" s="4">
        <v>47</v>
      </c>
      <c r="K32" s="2">
        <v>1</v>
      </c>
      <c r="L32" s="2">
        <v>1</v>
      </c>
      <c r="M32" s="2" t="b">
        <v>1</v>
      </c>
      <c r="N32" s="2">
        <v>58.2</v>
      </c>
      <c r="O32" s="2">
        <v>38.1</v>
      </c>
      <c r="P32" s="2">
        <v>13.6</v>
      </c>
      <c r="Q32" s="2" t="s">
        <v>12</v>
      </c>
      <c r="W32" s="2">
        <f t="shared" si="0"/>
        <v>16.128962039947499</v>
      </c>
    </row>
    <row r="33" spans="1:23" x14ac:dyDescent="0.25">
      <c r="A33" s="2">
        <v>31</v>
      </c>
      <c r="C33" s="2">
        <v>65.2</v>
      </c>
      <c r="D33" s="2">
        <v>50.9</v>
      </c>
      <c r="E33" s="2">
        <v>7.3</v>
      </c>
      <c r="F33" s="2">
        <v>65.227199999999996</v>
      </c>
      <c r="G33" s="2">
        <v>50.901600000000002</v>
      </c>
      <c r="H33" s="2">
        <v>7.3</v>
      </c>
      <c r="I33" s="3" t="s">
        <v>32</v>
      </c>
      <c r="J33" s="4">
        <v>52</v>
      </c>
      <c r="K33" s="2">
        <v>1.07190691167583</v>
      </c>
      <c r="L33" s="2">
        <v>1.087399577</v>
      </c>
      <c r="M33" s="2" t="b">
        <v>1</v>
      </c>
      <c r="N33" s="2">
        <v>66.400000000000006</v>
      </c>
      <c r="O33" s="2">
        <v>62.8</v>
      </c>
      <c r="P33" s="2">
        <v>16.8</v>
      </c>
      <c r="Q33" s="2" t="s">
        <v>12</v>
      </c>
      <c r="W33" s="2">
        <f t="shared" si="0"/>
        <v>16.128962039947499</v>
      </c>
    </row>
    <row r="34" spans="1:23" x14ac:dyDescent="0.25">
      <c r="A34" s="2">
        <v>32</v>
      </c>
      <c r="C34" s="2">
        <v>71</v>
      </c>
      <c r="D34" s="2">
        <v>50.9</v>
      </c>
      <c r="E34" s="2">
        <v>7.3</v>
      </c>
      <c r="F34" s="2">
        <v>71.0184</v>
      </c>
      <c r="G34" s="2">
        <v>50.901600000000002</v>
      </c>
      <c r="H34" s="2">
        <v>7.3</v>
      </c>
      <c r="I34" s="2" t="s">
        <v>33</v>
      </c>
      <c r="J34" s="4">
        <v>52</v>
      </c>
      <c r="K34" s="2">
        <v>1.05506208099661</v>
      </c>
      <c r="L34" s="2">
        <v>1.0694958130000001</v>
      </c>
      <c r="M34" s="2" t="b">
        <v>1</v>
      </c>
      <c r="N34" s="2">
        <v>66.400000000000006</v>
      </c>
      <c r="O34" s="2">
        <v>62.8</v>
      </c>
      <c r="P34" s="2">
        <v>16.8</v>
      </c>
      <c r="Q34" s="2" t="s">
        <v>12</v>
      </c>
      <c r="W34" s="2">
        <f t="shared" si="0"/>
        <v>16.128962039947499</v>
      </c>
    </row>
    <row r="35" spans="1:23" x14ac:dyDescent="0.25">
      <c r="A35" s="2">
        <v>33</v>
      </c>
      <c r="C35" s="2">
        <v>77.099999999999994</v>
      </c>
      <c r="D35" s="2">
        <v>50.6</v>
      </c>
      <c r="E35" s="2">
        <v>7.3</v>
      </c>
      <c r="F35" s="2">
        <v>77.114400000000003</v>
      </c>
      <c r="G35" s="2">
        <v>50.596800000000002</v>
      </c>
      <c r="H35" s="2">
        <v>7.3</v>
      </c>
      <c r="I35" s="2" t="s">
        <v>34</v>
      </c>
      <c r="J35" s="4">
        <v>53</v>
      </c>
      <c r="K35" s="2">
        <v>1.05687646944466</v>
      </c>
      <c r="L35" s="2">
        <v>1.071433793</v>
      </c>
      <c r="M35" s="2" t="b">
        <v>1</v>
      </c>
      <c r="N35" s="2">
        <v>80.5</v>
      </c>
      <c r="O35" s="2">
        <v>62.8</v>
      </c>
      <c r="P35" s="2">
        <v>16.8</v>
      </c>
      <c r="Q35" s="2" t="s">
        <v>12</v>
      </c>
      <c r="W35" s="2">
        <f t="shared" si="0"/>
        <v>16.128962039947499</v>
      </c>
    </row>
    <row r="36" spans="1:23" x14ac:dyDescent="0.25">
      <c r="A36" s="2">
        <v>34</v>
      </c>
      <c r="C36" s="2">
        <v>86.614999999999995</v>
      </c>
      <c r="D36" s="2">
        <v>50.6</v>
      </c>
      <c r="E36" s="2">
        <v>7.3</v>
      </c>
      <c r="F36" s="2">
        <v>86.563199999999995</v>
      </c>
      <c r="G36" s="2">
        <v>50.596800000000002</v>
      </c>
      <c r="H36" s="2">
        <v>7.3</v>
      </c>
      <c r="I36" s="2" t="s">
        <v>35</v>
      </c>
      <c r="J36" s="4">
        <v>53</v>
      </c>
      <c r="K36" s="2">
        <v>1.03963128108595</v>
      </c>
      <c r="L36" s="2">
        <v>1.0523748980000001</v>
      </c>
      <c r="M36" s="2" t="b">
        <v>1</v>
      </c>
      <c r="N36" s="2">
        <v>80.5</v>
      </c>
      <c r="O36" s="2">
        <v>62.8</v>
      </c>
      <c r="P36" s="2">
        <v>16.8</v>
      </c>
      <c r="Q36" s="2" t="s">
        <v>12</v>
      </c>
      <c r="W36" s="2">
        <f t="shared" si="0"/>
        <v>16.128962039947499</v>
      </c>
    </row>
    <row r="37" spans="1:23" x14ac:dyDescent="0.25">
      <c r="A37" s="2">
        <v>35</v>
      </c>
      <c r="C37" s="2">
        <v>92.7</v>
      </c>
      <c r="D37" s="2">
        <v>50.6</v>
      </c>
      <c r="E37" s="2">
        <v>7.3</v>
      </c>
      <c r="F37" s="2">
        <v>92.659199999999998</v>
      </c>
      <c r="G37" s="2">
        <v>50.596800000000002</v>
      </c>
      <c r="H37" s="2">
        <v>7.3</v>
      </c>
      <c r="I37" s="2" t="s">
        <v>36</v>
      </c>
      <c r="J37" s="4">
        <v>53</v>
      </c>
      <c r="K37" s="2">
        <v>1.00482069750447</v>
      </c>
      <c r="L37" s="2">
        <v>1.010329276</v>
      </c>
      <c r="M37" s="2" t="b">
        <v>1</v>
      </c>
      <c r="N37" s="2">
        <v>80.5</v>
      </c>
      <c r="O37" s="2">
        <v>62.8</v>
      </c>
      <c r="P37" s="2">
        <v>16.8</v>
      </c>
      <c r="Q37" s="2" t="s">
        <v>12</v>
      </c>
      <c r="W37" s="2">
        <f t="shared" si="0"/>
        <v>16.128962039947499</v>
      </c>
    </row>
    <row r="38" spans="1:23" x14ac:dyDescent="0.25">
      <c r="A38" s="2">
        <v>36</v>
      </c>
      <c r="C38" s="2">
        <v>92.7</v>
      </c>
      <c r="D38" s="2">
        <v>36.299999999999997</v>
      </c>
      <c r="E38" s="2">
        <v>7.3</v>
      </c>
      <c r="F38" s="2">
        <v>92.659199999999998</v>
      </c>
      <c r="G38" s="2">
        <v>36.2712</v>
      </c>
      <c r="H38" s="2">
        <v>7.3</v>
      </c>
      <c r="I38" s="2" t="s">
        <v>37</v>
      </c>
      <c r="J38" s="4" t="s">
        <v>155</v>
      </c>
      <c r="K38" s="2">
        <v>1</v>
      </c>
      <c r="L38" s="2">
        <v>1</v>
      </c>
      <c r="M38" s="2" t="b">
        <v>1</v>
      </c>
      <c r="N38" s="2">
        <v>90.9</v>
      </c>
      <c r="O38" s="2">
        <v>22.5</v>
      </c>
      <c r="P38" s="2">
        <v>7.3</v>
      </c>
      <c r="Q38" s="2" t="s">
        <v>19</v>
      </c>
      <c r="W38" s="2">
        <f t="shared" si="0"/>
        <v>10.699999809265099</v>
      </c>
    </row>
    <row r="39" spans="1:23" x14ac:dyDescent="0.25">
      <c r="A39" s="2">
        <v>37</v>
      </c>
      <c r="C39" s="2">
        <v>86.6</v>
      </c>
      <c r="D39" s="2">
        <v>30.2</v>
      </c>
      <c r="E39" s="2">
        <v>7.3</v>
      </c>
      <c r="F39" s="2">
        <v>86.563199999999995</v>
      </c>
      <c r="G39" s="2">
        <v>30.1752</v>
      </c>
      <c r="H39" s="2">
        <v>7.3</v>
      </c>
      <c r="I39" s="2" t="s">
        <v>38</v>
      </c>
      <c r="J39" s="4" t="s">
        <v>155</v>
      </c>
      <c r="K39" s="2">
        <v>1</v>
      </c>
      <c r="L39" s="2">
        <v>1</v>
      </c>
      <c r="M39" s="2" t="b">
        <v>1</v>
      </c>
      <c r="N39" s="2">
        <v>90.9</v>
      </c>
      <c r="O39" s="2">
        <v>22.5</v>
      </c>
      <c r="P39" s="2">
        <v>7.3</v>
      </c>
      <c r="Q39" s="2" t="s">
        <v>19</v>
      </c>
      <c r="W39" s="2">
        <f t="shared" si="0"/>
        <v>10.699999809265099</v>
      </c>
    </row>
    <row r="40" spans="1:23" x14ac:dyDescent="0.25">
      <c r="A40" s="2">
        <v>38</v>
      </c>
      <c r="C40" s="2">
        <v>82.9</v>
      </c>
      <c r="D40" s="2">
        <v>30.2</v>
      </c>
      <c r="E40" s="2">
        <v>7.3</v>
      </c>
      <c r="F40" s="2">
        <v>82.905600000000007</v>
      </c>
      <c r="G40" s="2">
        <v>30.1752</v>
      </c>
      <c r="H40" s="2">
        <v>7.3</v>
      </c>
      <c r="I40" s="3" t="s">
        <v>39</v>
      </c>
      <c r="J40" s="4" t="s">
        <v>155</v>
      </c>
      <c r="K40" s="2">
        <v>1</v>
      </c>
      <c r="L40" s="2">
        <v>1</v>
      </c>
      <c r="M40" s="2" t="b">
        <v>1</v>
      </c>
      <c r="N40" s="2">
        <v>90.9</v>
      </c>
      <c r="O40" s="2">
        <v>22.5</v>
      </c>
      <c r="P40" s="2">
        <v>7.3</v>
      </c>
      <c r="Q40" s="2" t="s">
        <v>19</v>
      </c>
      <c r="W40" s="2">
        <f t="shared" si="0"/>
        <v>10.699999809265099</v>
      </c>
    </row>
    <row r="41" spans="1:23" x14ac:dyDescent="0.25">
      <c r="A41" s="2">
        <v>39</v>
      </c>
      <c r="C41" s="2">
        <v>82.9</v>
      </c>
      <c r="D41" s="2">
        <v>36.299999999999997</v>
      </c>
      <c r="E41" s="2">
        <v>7.3</v>
      </c>
      <c r="F41" s="2">
        <v>82.905600000000007</v>
      </c>
      <c r="G41" s="2">
        <v>36.2712</v>
      </c>
      <c r="H41" s="2">
        <v>7.3</v>
      </c>
      <c r="I41" s="2" t="s">
        <v>40</v>
      </c>
      <c r="J41" s="4" t="s">
        <v>155</v>
      </c>
      <c r="K41" s="2">
        <v>1</v>
      </c>
      <c r="L41" s="2">
        <v>1</v>
      </c>
      <c r="M41" s="2" t="b">
        <v>1</v>
      </c>
      <c r="N41" s="2">
        <v>90.9</v>
      </c>
      <c r="O41" s="2">
        <v>22.5</v>
      </c>
      <c r="P41" s="2">
        <v>7.3</v>
      </c>
      <c r="Q41" s="2" t="s">
        <v>19</v>
      </c>
      <c r="W41" s="2">
        <f t="shared" si="0"/>
        <v>10.699999809265099</v>
      </c>
    </row>
    <row r="42" spans="1:23" x14ac:dyDescent="0.25">
      <c r="A42" s="2">
        <v>40</v>
      </c>
      <c r="C42" s="2">
        <v>92.7</v>
      </c>
      <c r="D42" s="2">
        <v>24.4</v>
      </c>
      <c r="E42" s="2">
        <v>7.3</v>
      </c>
      <c r="F42" s="2">
        <v>92.659199999999998</v>
      </c>
      <c r="G42" s="2">
        <v>24.384</v>
      </c>
      <c r="H42" s="2">
        <v>7.3</v>
      </c>
      <c r="I42" s="2" t="s">
        <v>42</v>
      </c>
      <c r="J42" s="4" t="s">
        <v>155</v>
      </c>
      <c r="K42" s="2">
        <v>1</v>
      </c>
      <c r="L42" s="2">
        <v>1</v>
      </c>
      <c r="M42" s="2" t="b">
        <v>1</v>
      </c>
      <c r="N42" s="2">
        <v>90.9</v>
      </c>
      <c r="O42" s="2">
        <v>22.5</v>
      </c>
      <c r="P42" s="2">
        <v>7.3</v>
      </c>
      <c r="Q42" s="2" t="s">
        <v>41</v>
      </c>
      <c r="W42" s="2">
        <f t="shared" si="0"/>
        <v>6.4000000953674299</v>
      </c>
    </row>
    <row r="43" spans="1:23" x14ac:dyDescent="0.25">
      <c r="A43" s="2">
        <v>41</v>
      </c>
      <c r="C43" s="2">
        <v>86.6</v>
      </c>
      <c r="D43" s="2">
        <v>18</v>
      </c>
      <c r="E43" s="2">
        <v>7.3</v>
      </c>
      <c r="F43" s="2">
        <v>86.563199999999995</v>
      </c>
      <c r="G43" s="2">
        <v>17.9832</v>
      </c>
      <c r="H43" s="2">
        <v>7.3</v>
      </c>
      <c r="I43" s="2" t="s">
        <v>43</v>
      </c>
      <c r="J43" s="4" t="s">
        <v>155</v>
      </c>
      <c r="K43" s="2">
        <v>1</v>
      </c>
      <c r="L43" s="2">
        <v>1</v>
      </c>
      <c r="M43" s="2" t="b">
        <v>1</v>
      </c>
      <c r="N43" s="2">
        <v>90.9</v>
      </c>
      <c r="O43" s="2">
        <v>22.5</v>
      </c>
      <c r="P43" s="2">
        <v>7.3</v>
      </c>
      <c r="Q43" s="2" t="s">
        <v>41</v>
      </c>
      <c r="W43" s="2">
        <f t="shared" si="0"/>
        <v>6.4000000953674299</v>
      </c>
    </row>
    <row r="44" spans="1:23" x14ac:dyDescent="0.25">
      <c r="A44" s="2">
        <v>42</v>
      </c>
      <c r="C44" s="2">
        <v>81.400000000000006</v>
      </c>
      <c r="D44" s="2">
        <v>18</v>
      </c>
      <c r="E44" s="2">
        <v>7.3</v>
      </c>
      <c r="F44" s="2">
        <v>81.381600000000006</v>
      </c>
      <c r="G44" s="2">
        <v>17.9832</v>
      </c>
      <c r="H44" s="2">
        <v>7.3</v>
      </c>
      <c r="I44" s="2" t="s">
        <v>44</v>
      </c>
      <c r="J44" s="4" t="s">
        <v>155</v>
      </c>
      <c r="K44" s="2">
        <v>1</v>
      </c>
      <c r="L44" s="2">
        <v>1</v>
      </c>
      <c r="M44" s="2" t="b">
        <v>1</v>
      </c>
      <c r="N44" s="2">
        <v>90.9</v>
      </c>
      <c r="O44" s="2">
        <v>22.5</v>
      </c>
      <c r="P44" s="2">
        <v>7.3</v>
      </c>
      <c r="Q44" s="2" t="s">
        <v>41</v>
      </c>
      <c r="W44" s="2">
        <f t="shared" si="0"/>
        <v>6.4000000953674299</v>
      </c>
    </row>
    <row r="45" spans="1:23" x14ac:dyDescent="0.25">
      <c r="A45" s="2">
        <v>43</v>
      </c>
      <c r="C45" s="2">
        <v>81.400000000000006</v>
      </c>
      <c r="D45" s="2">
        <v>24.4</v>
      </c>
      <c r="E45" s="2">
        <v>7.3</v>
      </c>
      <c r="F45" s="2">
        <v>81.381600000000006</v>
      </c>
      <c r="G45" s="2">
        <v>24.384</v>
      </c>
      <c r="H45" s="2">
        <v>7.3</v>
      </c>
      <c r="I45" s="2" t="s">
        <v>45</v>
      </c>
      <c r="J45" s="4" t="s">
        <v>155</v>
      </c>
      <c r="K45" s="2">
        <v>1</v>
      </c>
      <c r="L45" s="2">
        <v>1</v>
      </c>
      <c r="M45" s="2" t="b">
        <v>1</v>
      </c>
      <c r="N45" s="2">
        <v>90.9</v>
      </c>
      <c r="O45" s="2">
        <v>22.5</v>
      </c>
      <c r="P45" s="2">
        <v>7.3</v>
      </c>
      <c r="Q45" s="2" t="s">
        <v>41</v>
      </c>
      <c r="W45" s="2">
        <f t="shared" si="0"/>
        <v>6.4000000953674299</v>
      </c>
    </row>
    <row r="46" spans="1:23" x14ac:dyDescent="0.25">
      <c r="A46" s="2">
        <v>44</v>
      </c>
      <c r="C46" s="2">
        <v>58.2</v>
      </c>
      <c r="D46" s="2">
        <v>28.047999999999998</v>
      </c>
      <c r="E46" s="2">
        <v>13.6</v>
      </c>
      <c r="F46" s="2">
        <v>58.216799999999999</v>
      </c>
      <c r="G46" s="2">
        <v>28.041599999999999</v>
      </c>
      <c r="H46" s="2">
        <v>13.6</v>
      </c>
      <c r="I46" s="2" t="s">
        <v>46</v>
      </c>
      <c r="J46" s="4" t="s">
        <v>155</v>
      </c>
      <c r="K46" s="2">
        <v>1</v>
      </c>
      <c r="L46" s="2">
        <v>1</v>
      </c>
      <c r="M46" s="2" t="b">
        <v>1</v>
      </c>
      <c r="Q46" s="2" t="s">
        <v>47</v>
      </c>
      <c r="W46" s="2">
        <f t="shared" si="0"/>
        <v>2.5</v>
      </c>
    </row>
    <row r="47" spans="1:23" x14ac:dyDescent="0.25">
      <c r="A47" s="2">
        <v>45</v>
      </c>
      <c r="C47" s="2">
        <v>60.7</v>
      </c>
      <c r="D47" s="2">
        <v>28.17</v>
      </c>
      <c r="E47" s="2">
        <v>13.6</v>
      </c>
      <c r="F47" s="2">
        <v>60.655200000000001</v>
      </c>
      <c r="G47" s="2">
        <v>28.041599999999999</v>
      </c>
      <c r="H47" s="2">
        <v>13.6</v>
      </c>
      <c r="I47" s="2" t="s">
        <v>48</v>
      </c>
      <c r="J47" s="4" t="s">
        <v>155</v>
      </c>
      <c r="K47" s="2">
        <v>1</v>
      </c>
      <c r="L47" s="2">
        <v>1</v>
      </c>
      <c r="M47" s="2" t="b">
        <v>1</v>
      </c>
      <c r="Q47" s="2" t="s">
        <v>47</v>
      </c>
      <c r="W47" s="2">
        <f t="shared" si="0"/>
        <v>2.5</v>
      </c>
    </row>
    <row r="48" spans="1:23" x14ac:dyDescent="0.25">
      <c r="A48" s="2">
        <v>46</v>
      </c>
      <c r="C48" s="2">
        <v>60.7</v>
      </c>
      <c r="D48" s="2">
        <v>38.1</v>
      </c>
      <c r="E48" s="2">
        <v>13.6</v>
      </c>
      <c r="F48" s="2">
        <v>60.655200000000001</v>
      </c>
      <c r="G48" s="2">
        <v>38.1</v>
      </c>
      <c r="H48" s="2">
        <v>13.6</v>
      </c>
      <c r="I48" s="2" t="s">
        <v>49</v>
      </c>
      <c r="J48" s="4" t="s">
        <v>155</v>
      </c>
      <c r="K48" s="2">
        <v>1</v>
      </c>
      <c r="L48" s="2">
        <v>1</v>
      </c>
      <c r="M48" s="2" t="b">
        <v>1</v>
      </c>
      <c r="Q48" s="2" t="s">
        <v>47</v>
      </c>
      <c r="W48" s="2">
        <f t="shared" si="0"/>
        <v>2.5</v>
      </c>
    </row>
    <row r="49" spans="1:23" x14ac:dyDescent="0.25">
      <c r="A49" s="2">
        <v>47</v>
      </c>
      <c r="C49" s="2">
        <v>58.2</v>
      </c>
      <c r="D49" s="2">
        <v>38.1</v>
      </c>
      <c r="E49" s="2">
        <v>13.6</v>
      </c>
      <c r="F49" s="2">
        <v>58.216799999999999</v>
      </c>
      <c r="G49" s="2">
        <v>38.1</v>
      </c>
      <c r="H49" s="2">
        <v>13.6</v>
      </c>
      <c r="I49" s="2" t="s">
        <v>50</v>
      </c>
      <c r="J49" s="4" t="s">
        <v>155</v>
      </c>
      <c r="K49" s="2">
        <v>1</v>
      </c>
      <c r="L49" s="2">
        <v>1</v>
      </c>
      <c r="M49" s="2" t="b">
        <v>1</v>
      </c>
      <c r="Q49" s="2" t="s">
        <v>47</v>
      </c>
      <c r="W49" s="2">
        <f t="shared" si="0"/>
        <v>2.5</v>
      </c>
    </row>
    <row r="50" spans="1:23" x14ac:dyDescent="0.25">
      <c r="A50" s="2">
        <v>48</v>
      </c>
      <c r="C50" s="2">
        <v>60.7</v>
      </c>
      <c r="D50" s="2">
        <v>25.9</v>
      </c>
      <c r="E50" s="2">
        <v>13.6</v>
      </c>
      <c r="F50" s="2">
        <v>60.655200000000001</v>
      </c>
      <c r="G50" s="2">
        <v>25.908000000000001</v>
      </c>
      <c r="H50" s="2">
        <v>13.6</v>
      </c>
      <c r="I50" s="2" t="s">
        <v>51</v>
      </c>
      <c r="J50" s="4" t="s">
        <v>155</v>
      </c>
      <c r="K50" s="2">
        <v>1</v>
      </c>
      <c r="L50" s="2">
        <v>1</v>
      </c>
      <c r="M50" s="2" t="b">
        <v>1</v>
      </c>
      <c r="Q50" s="2" t="s">
        <v>52</v>
      </c>
      <c r="W50" s="2">
        <f t="shared" si="0"/>
        <v>2.5</v>
      </c>
    </row>
    <row r="51" spans="1:23" x14ac:dyDescent="0.25">
      <c r="A51" s="2">
        <v>49</v>
      </c>
      <c r="C51" s="2">
        <v>60.7</v>
      </c>
      <c r="D51" s="2">
        <v>15.8</v>
      </c>
      <c r="E51" s="2">
        <v>13.6</v>
      </c>
      <c r="F51" s="2">
        <v>60.655200000000001</v>
      </c>
      <c r="G51" s="2">
        <v>15.849600000000001</v>
      </c>
      <c r="H51" s="2">
        <v>13.6</v>
      </c>
      <c r="I51" s="2" t="s">
        <v>53</v>
      </c>
      <c r="J51" s="4" t="s">
        <v>155</v>
      </c>
      <c r="K51" s="2">
        <v>1</v>
      </c>
      <c r="L51" s="2">
        <v>1</v>
      </c>
      <c r="M51" s="2" t="b">
        <v>1</v>
      </c>
      <c r="Q51" s="2" t="s">
        <v>52</v>
      </c>
      <c r="W51" s="2">
        <f t="shared" si="0"/>
        <v>2.5</v>
      </c>
    </row>
    <row r="52" spans="1:23" x14ac:dyDescent="0.25">
      <c r="A52" s="2">
        <v>50</v>
      </c>
      <c r="C52" s="2">
        <v>58.2</v>
      </c>
      <c r="D52" s="2">
        <v>15.8</v>
      </c>
      <c r="E52" s="2">
        <v>13.6</v>
      </c>
      <c r="F52" s="2">
        <v>58.216799999999999</v>
      </c>
      <c r="G52" s="2">
        <v>15.849600000000001</v>
      </c>
      <c r="H52" s="2">
        <v>13.6</v>
      </c>
      <c r="I52" s="2" t="s">
        <v>54</v>
      </c>
      <c r="J52" s="4">
        <v>106</v>
      </c>
      <c r="K52" s="2">
        <v>1</v>
      </c>
      <c r="L52" s="2">
        <v>1.0012904</v>
      </c>
      <c r="M52" s="2" t="b">
        <v>1</v>
      </c>
      <c r="Q52" s="2" t="s">
        <v>52</v>
      </c>
      <c r="W52" s="2">
        <f t="shared" si="0"/>
        <v>2.5</v>
      </c>
    </row>
    <row r="53" spans="1:23" x14ac:dyDescent="0.25">
      <c r="A53" s="2">
        <v>51</v>
      </c>
      <c r="C53" s="2">
        <v>58.2</v>
      </c>
      <c r="D53" s="2">
        <v>25.9</v>
      </c>
      <c r="E53" s="2">
        <v>13.6</v>
      </c>
      <c r="F53" s="2">
        <v>58.216799999999999</v>
      </c>
      <c r="G53" s="2">
        <v>25.908000000000001</v>
      </c>
      <c r="H53" s="2">
        <v>13.6</v>
      </c>
      <c r="I53" s="2" t="s">
        <v>55</v>
      </c>
      <c r="J53" s="4" t="s">
        <v>155</v>
      </c>
      <c r="K53" s="2">
        <v>1</v>
      </c>
      <c r="L53" s="2">
        <v>1</v>
      </c>
      <c r="M53" s="2" t="b">
        <v>1</v>
      </c>
      <c r="Q53" s="2" t="s">
        <v>52</v>
      </c>
      <c r="W53" s="2">
        <f t="shared" si="0"/>
        <v>2.5</v>
      </c>
    </row>
    <row r="54" spans="1:23" x14ac:dyDescent="0.25">
      <c r="A54" s="2">
        <v>52</v>
      </c>
      <c r="C54" s="2">
        <v>66.400000000000006</v>
      </c>
      <c r="D54" s="2">
        <v>62.8</v>
      </c>
      <c r="E54" s="2">
        <v>16.8</v>
      </c>
      <c r="F54" s="2">
        <v>66.446399999999997</v>
      </c>
      <c r="G54" s="2">
        <v>62.788800000000002</v>
      </c>
      <c r="H54" s="2">
        <v>16.8</v>
      </c>
      <c r="I54" s="2" t="s">
        <v>56</v>
      </c>
      <c r="J54" s="4" t="s">
        <v>155</v>
      </c>
      <c r="K54" s="2">
        <v>1</v>
      </c>
      <c r="L54" s="2">
        <v>1</v>
      </c>
      <c r="M54" s="2" t="b">
        <v>1</v>
      </c>
      <c r="Q54" s="2" t="s">
        <v>57</v>
      </c>
      <c r="W54" s="2">
        <f t="shared" si="0"/>
        <v>1.5</v>
      </c>
    </row>
    <row r="55" spans="1:23" x14ac:dyDescent="0.25">
      <c r="A55" s="2">
        <v>53</v>
      </c>
      <c r="C55" s="2">
        <v>80.5</v>
      </c>
      <c r="D55" s="2">
        <v>62.8</v>
      </c>
      <c r="E55" s="2">
        <v>16.8</v>
      </c>
      <c r="F55" s="2">
        <v>80.467200000000005</v>
      </c>
      <c r="G55" s="2">
        <v>62.788800000000002</v>
      </c>
      <c r="H55" s="2">
        <v>16.8</v>
      </c>
      <c r="I55" s="2" t="s">
        <v>58</v>
      </c>
      <c r="J55" s="4" t="s">
        <v>155</v>
      </c>
      <c r="K55" s="2">
        <v>1</v>
      </c>
      <c r="L55" s="2">
        <v>1</v>
      </c>
      <c r="M55" s="2" t="b">
        <v>1</v>
      </c>
      <c r="Q55" s="2" t="s">
        <v>57</v>
      </c>
      <c r="W55" s="2">
        <f t="shared" si="0"/>
        <v>1.5</v>
      </c>
    </row>
    <row r="56" spans="1:23" x14ac:dyDescent="0.25">
      <c r="A56" s="2">
        <v>54</v>
      </c>
      <c r="C56" s="2">
        <v>80.5</v>
      </c>
      <c r="D56" s="2">
        <v>64.3</v>
      </c>
      <c r="E56" s="2">
        <v>16.8</v>
      </c>
      <c r="F56" s="2">
        <v>80.467200000000005</v>
      </c>
      <c r="G56" s="2">
        <v>64.312799999999996</v>
      </c>
      <c r="H56" s="2">
        <v>16.8</v>
      </c>
      <c r="I56" s="2" t="s">
        <v>59</v>
      </c>
      <c r="J56" s="4" t="s">
        <v>155</v>
      </c>
      <c r="K56" s="2">
        <v>1</v>
      </c>
      <c r="L56" s="2">
        <v>1</v>
      </c>
      <c r="M56" s="2" t="b">
        <v>1</v>
      </c>
      <c r="Q56" s="2" t="s">
        <v>57</v>
      </c>
      <c r="W56" s="2">
        <f t="shared" si="0"/>
        <v>1.5</v>
      </c>
    </row>
    <row r="57" spans="1:23" x14ac:dyDescent="0.25">
      <c r="A57" s="2">
        <v>55</v>
      </c>
      <c r="C57" s="2">
        <v>66.400000000000006</v>
      </c>
      <c r="D57" s="2">
        <v>64.3</v>
      </c>
      <c r="E57" s="2">
        <v>16.8</v>
      </c>
      <c r="F57" s="2">
        <v>66.446399999999997</v>
      </c>
      <c r="G57" s="2">
        <v>64.312799999999996</v>
      </c>
      <c r="H57" s="2">
        <v>16.8</v>
      </c>
      <c r="I57" s="2" t="s">
        <v>60</v>
      </c>
      <c r="J57" s="4" t="s">
        <v>155</v>
      </c>
      <c r="K57" s="2">
        <v>1</v>
      </c>
      <c r="L57" s="2">
        <v>1</v>
      </c>
      <c r="M57" s="2" t="b">
        <v>1</v>
      </c>
      <c r="Q57" s="2" t="s">
        <v>57</v>
      </c>
      <c r="W57" s="2">
        <f t="shared" si="0"/>
        <v>1.5</v>
      </c>
    </row>
    <row r="58" spans="1:23" x14ac:dyDescent="0.25">
      <c r="A58" s="2">
        <v>56</v>
      </c>
      <c r="C58" s="2">
        <v>92</v>
      </c>
      <c r="D58" s="2">
        <v>78.599999999999994</v>
      </c>
      <c r="E58" s="2">
        <v>6.1</v>
      </c>
      <c r="F58" s="2">
        <v>92.049599999999998</v>
      </c>
      <c r="G58" s="2">
        <v>78.638400000000004</v>
      </c>
      <c r="H58" s="2">
        <v>6.1</v>
      </c>
      <c r="I58" s="2" t="s">
        <v>61</v>
      </c>
      <c r="J58" s="4" t="s">
        <v>155</v>
      </c>
      <c r="K58" s="2">
        <v>1</v>
      </c>
      <c r="L58" s="2">
        <v>1</v>
      </c>
      <c r="M58" s="2" t="b">
        <v>1</v>
      </c>
      <c r="Q58" s="2" t="s">
        <v>62</v>
      </c>
      <c r="W58" s="2">
        <f t="shared" si="0"/>
        <v>6.5685214996337802</v>
      </c>
    </row>
    <row r="59" spans="1:23" x14ac:dyDescent="0.25">
      <c r="A59" s="2">
        <v>57</v>
      </c>
      <c r="C59" s="2">
        <v>96.3</v>
      </c>
      <c r="D59" s="2">
        <v>78.599999999999994</v>
      </c>
      <c r="E59" s="2">
        <v>6.1</v>
      </c>
      <c r="F59" s="2">
        <v>96.316800000000001</v>
      </c>
      <c r="G59" s="2">
        <v>78.638400000000004</v>
      </c>
      <c r="H59" s="2">
        <v>6.1</v>
      </c>
      <c r="I59" s="2" t="s">
        <v>63</v>
      </c>
      <c r="J59" s="4" t="s">
        <v>155</v>
      </c>
      <c r="K59" s="2">
        <v>1</v>
      </c>
      <c r="L59" s="2">
        <v>1</v>
      </c>
      <c r="M59" s="2" t="b">
        <v>1</v>
      </c>
      <c r="Q59" s="2" t="s">
        <v>62</v>
      </c>
      <c r="W59" s="2">
        <f t="shared" si="0"/>
        <v>6.5685214996337802</v>
      </c>
    </row>
    <row r="60" spans="1:23" x14ac:dyDescent="0.25">
      <c r="A60" s="2">
        <v>58</v>
      </c>
      <c r="C60" s="2">
        <v>96.3</v>
      </c>
      <c r="D60" s="2">
        <v>76.2</v>
      </c>
      <c r="E60" s="2">
        <v>6.1</v>
      </c>
      <c r="F60" s="2">
        <v>96.316800000000001</v>
      </c>
      <c r="G60" s="2">
        <v>76.2</v>
      </c>
      <c r="H60" s="2">
        <v>6.1</v>
      </c>
      <c r="I60" s="2" t="s">
        <v>64</v>
      </c>
      <c r="J60" s="4" t="s">
        <v>155</v>
      </c>
      <c r="K60" s="2">
        <v>1</v>
      </c>
      <c r="L60" s="2">
        <v>1</v>
      </c>
      <c r="M60" s="2" t="b">
        <v>1</v>
      </c>
      <c r="Q60" s="2" t="s">
        <v>62</v>
      </c>
      <c r="W60" s="2">
        <f t="shared" si="0"/>
        <v>6.5685214996337802</v>
      </c>
    </row>
    <row r="61" spans="1:23" x14ac:dyDescent="0.25">
      <c r="A61" s="2">
        <v>59</v>
      </c>
      <c r="C61" s="2">
        <v>102.7</v>
      </c>
      <c r="D61" s="2">
        <v>76.2</v>
      </c>
      <c r="E61" s="2">
        <v>6.1</v>
      </c>
      <c r="F61" s="2">
        <v>102.7176</v>
      </c>
      <c r="G61" s="2">
        <v>76.2</v>
      </c>
      <c r="H61" s="2">
        <v>6.1</v>
      </c>
      <c r="I61" s="2" t="s">
        <v>65</v>
      </c>
      <c r="J61" s="4" t="s">
        <v>155</v>
      </c>
      <c r="K61" s="2">
        <v>1</v>
      </c>
      <c r="L61" s="2">
        <v>1</v>
      </c>
      <c r="M61" s="2" t="b">
        <v>1</v>
      </c>
      <c r="Q61" s="2" t="s">
        <v>62</v>
      </c>
      <c r="W61" s="2">
        <f t="shared" si="0"/>
        <v>6.5685214996337802</v>
      </c>
    </row>
    <row r="62" spans="1:23" x14ac:dyDescent="0.25">
      <c r="A62" s="2">
        <v>60</v>
      </c>
      <c r="C62" s="2">
        <v>102.7</v>
      </c>
      <c r="D62" s="2">
        <v>70.7</v>
      </c>
      <c r="E62" s="2">
        <v>6.1</v>
      </c>
      <c r="F62" s="2">
        <v>102.7176</v>
      </c>
      <c r="G62" s="2">
        <v>70.7136</v>
      </c>
      <c r="H62" s="2">
        <v>6.1</v>
      </c>
      <c r="I62" s="2" t="s">
        <v>66</v>
      </c>
      <c r="J62" s="4" t="s">
        <v>155</v>
      </c>
      <c r="K62" s="2">
        <v>1</v>
      </c>
      <c r="L62" s="2">
        <v>1</v>
      </c>
      <c r="M62" s="2" t="b">
        <v>1</v>
      </c>
      <c r="Q62" s="2" t="s">
        <v>62</v>
      </c>
      <c r="W62" s="2">
        <f t="shared" si="0"/>
        <v>6.5685214996337802</v>
      </c>
    </row>
    <row r="63" spans="1:23" x14ac:dyDescent="0.25">
      <c r="A63" s="2">
        <v>61</v>
      </c>
      <c r="C63" s="2">
        <v>98.8</v>
      </c>
      <c r="D63" s="2">
        <v>70.7</v>
      </c>
      <c r="E63" s="2">
        <v>6.1</v>
      </c>
      <c r="F63" s="2">
        <v>98.755200000000002</v>
      </c>
      <c r="G63" s="2">
        <v>70.7136</v>
      </c>
      <c r="H63" s="2">
        <v>6.1</v>
      </c>
      <c r="I63" s="2" t="s">
        <v>67</v>
      </c>
      <c r="J63" s="4" t="s">
        <v>155</v>
      </c>
      <c r="K63" s="2">
        <v>1</v>
      </c>
      <c r="L63" s="2">
        <v>1</v>
      </c>
      <c r="M63" s="2" t="b">
        <v>1</v>
      </c>
      <c r="Q63" s="2" t="s">
        <v>62</v>
      </c>
      <c r="W63" s="2">
        <f t="shared" si="0"/>
        <v>6.5685214996337802</v>
      </c>
    </row>
    <row r="64" spans="1:23" x14ac:dyDescent="0.25">
      <c r="A64" s="2">
        <v>62</v>
      </c>
      <c r="C64" s="2">
        <v>98.8</v>
      </c>
      <c r="D64" s="2">
        <v>73.2</v>
      </c>
      <c r="E64" s="2">
        <v>6.1</v>
      </c>
      <c r="F64" s="2">
        <v>98.755200000000002</v>
      </c>
      <c r="G64" s="2">
        <v>73.152000000000001</v>
      </c>
      <c r="H64" s="2">
        <v>6.1</v>
      </c>
      <c r="I64" s="2" t="s">
        <v>68</v>
      </c>
      <c r="J64" s="4" t="s">
        <v>155</v>
      </c>
      <c r="K64" s="2">
        <v>1</v>
      </c>
      <c r="L64" s="2">
        <v>1</v>
      </c>
      <c r="M64" s="2" t="b">
        <v>1</v>
      </c>
      <c r="Q64" s="2" t="s">
        <v>62</v>
      </c>
      <c r="W64" s="2">
        <f t="shared" si="0"/>
        <v>6.5685214996337802</v>
      </c>
    </row>
    <row r="65" spans="1:23" x14ac:dyDescent="0.25">
      <c r="A65" s="2">
        <v>63</v>
      </c>
      <c r="C65" s="2">
        <v>92</v>
      </c>
      <c r="D65" s="2">
        <v>73.2</v>
      </c>
      <c r="E65" s="2">
        <v>6.1</v>
      </c>
      <c r="F65" s="2">
        <v>92.049599999999998</v>
      </c>
      <c r="G65" s="2">
        <v>73.152000000000001</v>
      </c>
      <c r="H65" s="2">
        <v>6.1</v>
      </c>
      <c r="I65" s="2" t="s">
        <v>69</v>
      </c>
      <c r="J65" s="4" t="s">
        <v>155</v>
      </c>
      <c r="K65" s="2">
        <v>1</v>
      </c>
      <c r="L65" s="2">
        <v>1</v>
      </c>
      <c r="M65" s="2" t="b">
        <v>1</v>
      </c>
      <c r="Q65" s="2" t="s">
        <v>62</v>
      </c>
      <c r="W65" s="2">
        <f t="shared" si="0"/>
        <v>6.5685214996337802</v>
      </c>
    </row>
    <row r="66" spans="1:23" x14ac:dyDescent="0.25">
      <c r="A66" s="2">
        <v>64</v>
      </c>
      <c r="C66" s="2">
        <v>60.7</v>
      </c>
      <c r="D66" s="2">
        <v>70.099999999999994</v>
      </c>
      <c r="E66" s="2">
        <v>3.7</v>
      </c>
      <c r="F66" s="2">
        <v>60.655200000000001</v>
      </c>
      <c r="G66" s="2">
        <v>70.103999999999999</v>
      </c>
      <c r="H66" s="2">
        <v>3.7</v>
      </c>
      <c r="I66" s="2" t="s">
        <v>70</v>
      </c>
      <c r="J66" s="4">
        <v>55</v>
      </c>
      <c r="K66" s="2">
        <v>1</v>
      </c>
      <c r="L66" s="2">
        <v>1.002654452</v>
      </c>
      <c r="M66" s="2" t="b">
        <v>1</v>
      </c>
      <c r="Q66" s="2" t="s">
        <v>71</v>
      </c>
      <c r="W66" s="2">
        <f t="shared" si="0"/>
        <v>4.9000000953674299</v>
      </c>
    </row>
    <row r="67" spans="1:23" x14ac:dyDescent="0.25">
      <c r="A67" s="2">
        <v>65</v>
      </c>
      <c r="C67" s="2">
        <v>55.8</v>
      </c>
      <c r="D67" s="2">
        <v>70.099999999999994</v>
      </c>
      <c r="E67" s="2">
        <v>3.7</v>
      </c>
      <c r="F67" s="2">
        <v>55.778399999999998</v>
      </c>
      <c r="G67" s="2">
        <v>70.103999999999999</v>
      </c>
      <c r="H67" s="2">
        <v>3.7</v>
      </c>
      <c r="I67" s="2" t="s">
        <v>72</v>
      </c>
      <c r="J67" s="4">
        <v>70</v>
      </c>
      <c r="K67" s="2">
        <v>1</v>
      </c>
      <c r="L67" s="2">
        <v>1</v>
      </c>
      <c r="M67" s="2" t="b">
        <v>1</v>
      </c>
      <c r="Q67" s="2" t="s">
        <v>71</v>
      </c>
      <c r="W67" s="2">
        <f t="shared" si="0"/>
        <v>4.9000000953674299</v>
      </c>
    </row>
    <row r="68" spans="1:23" x14ac:dyDescent="0.25">
      <c r="A68" s="2">
        <v>66</v>
      </c>
      <c r="C68" s="2">
        <v>55.8</v>
      </c>
      <c r="D68" s="2">
        <v>60</v>
      </c>
      <c r="E68" s="2">
        <v>3.7</v>
      </c>
      <c r="F68" s="2">
        <v>55.778399999999998</v>
      </c>
      <c r="G68" s="2">
        <v>60.0456</v>
      </c>
      <c r="H68" s="2">
        <v>3.7</v>
      </c>
      <c r="I68" s="2" t="s">
        <v>73</v>
      </c>
      <c r="J68" s="4">
        <v>5</v>
      </c>
      <c r="K68" s="2">
        <v>1</v>
      </c>
      <c r="L68" s="2">
        <v>1</v>
      </c>
      <c r="M68" s="2" t="b">
        <v>1</v>
      </c>
      <c r="Q68" s="2" t="s">
        <v>71</v>
      </c>
      <c r="W68" s="2">
        <f t="shared" ref="W68:W118" si="1">VLOOKUP(Q68,$AG$1:$AH$20,2,FALSE)</f>
        <v>4.9000000953674299</v>
      </c>
    </row>
    <row r="69" spans="1:23" x14ac:dyDescent="0.25">
      <c r="A69" s="2">
        <v>67</v>
      </c>
      <c r="C69" s="2">
        <v>60.7</v>
      </c>
      <c r="D69" s="2">
        <v>60</v>
      </c>
      <c r="E69" s="2">
        <v>3.7</v>
      </c>
      <c r="F69" s="2">
        <v>60.655200000000001</v>
      </c>
      <c r="G69" s="2">
        <v>60.0456</v>
      </c>
      <c r="H69" s="2">
        <v>3.7</v>
      </c>
      <c r="I69" s="2" t="s">
        <v>74</v>
      </c>
      <c r="J69" s="4">
        <v>5</v>
      </c>
      <c r="K69" s="2">
        <v>1</v>
      </c>
      <c r="L69" s="2">
        <v>1</v>
      </c>
      <c r="M69" s="2" t="b">
        <v>1</v>
      </c>
      <c r="Q69" s="2" t="s">
        <v>71</v>
      </c>
      <c r="W69" s="2">
        <f t="shared" si="1"/>
        <v>4.9000000953674299</v>
      </c>
    </row>
    <row r="70" spans="1:23" x14ac:dyDescent="0.25">
      <c r="A70" s="2">
        <v>68</v>
      </c>
      <c r="C70" s="2">
        <v>44.5</v>
      </c>
      <c r="D70" s="2">
        <v>70.099999999999994</v>
      </c>
      <c r="E70" s="2">
        <v>6.1</v>
      </c>
      <c r="F70" s="2">
        <v>44.500799999999998</v>
      </c>
      <c r="G70" s="2">
        <v>70.103999999999999</v>
      </c>
      <c r="H70" s="2">
        <v>6.1</v>
      </c>
      <c r="I70" s="2" t="s">
        <v>75</v>
      </c>
      <c r="J70" s="4" t="s">
        <v>155</v>
      </c>
      <c r="K70" s="2">
        <v>1</v>
      </c>
      <c r="L70" s="2">
        <v>1</v>
      </c>
      <c r="M70" s="2" t="b">
        <v>1</v>
      </c>
      <c r="Q70" s="2" t="s">
        <v>76</v>
      </c>
      <c r="W70" s="2">
        <f t="shared" si="1"/>
        <v>5.2366414070129297</v>
      </c>
    </row>
    <row r="71" spans="1:23" x14ac:dyDescent="0.25">
      <c r="A71" s="2">
        <v>69</v>
      </c>
      <c r="C71" s="2">
        <v>44.5</v>
      </c>
      <c r="D71" s="2">
        <v>67.400000000000006</v>
      </c>
      <c r="E71" s="2">
        <v>6.1</v>
      </c>
      <c r="F71" s="2">
        <v>44.500799999999998</v>
      </c>
      <c r="G71" s="2">
        <v>67.360799999999998</v>
      </c>
      <c r="H71" s="2">
        <v>6.1</v>
      </c>
      <c r="I71" s="2" t="s">
        <v>77</v>
      </c>
      <c r="J71" s="4" t="s">
        <v>155</v>
      </c>
      <c r="K71" s="2">
        <v>1</v>
      </c>
      <c r="L71" s="2">
        <v>1</v>
      </c>
      <c r="M71" s="2" t="b">
        <v>1</v>
      </c>
      <c r="Q71" s="2" t="s">
        <v>76</v>
      </c>
      <c r="W71" s="2">
        <f t="shared" si="1"/>
        <v>5.2366414070129297</v>
      </c>
    </row>
    <row r="72" spans="1:23" x14ac:dyDescent="0.25">
      <c r="A72" s="2">
        <v>70</v>
      </c>
      <c r="C72" s="2">
        <v>52.1</v>
      </c>
      <c r="D72" s="2">
        <v>67.400000000000006</v>
      </c>
      <c r="E72" s="2">
        <v>6.1</v>
      </c>
      <c r="F72" s="2">
        <v>52.120800000000003</v>
      </c>
      <c r="G72" s="2">
        <v>67.360799999999998</v>
      </c>
      <c r="H72" s="2">
        <v>6.1</v>
      </c>
      <c r="I72" s="2" t="s">
        <v>78</v>
      </c>
      <c r="J72" s="4" t="s">
        <v>155</v>
      </c>
      <c r="K72" s="2">
        <v>1</v>
      </c>
      <c r="L72" s="2">
        <v>1</v>
      </c>
      <c r="M72" s="2" t="b">
        <v>1</v>
      </c>
      <c r="Q72" s="2" t="s">
        <v>76</v>
      </c>
      <c r="W72" s="2">
        <f t="shared" si="1"/>
        <v>5.2366414070129297</v>
      </c>
    </row>
    <row r="73" spans="1:23" x14ac:dyDescent="0.25">
      <c r="A73" s="2">
        <v>71</v>
      </c>
      <c r="C73" s="2">
        <v>52.1</v>
      </c>
      <c r="D73" s="2">
        <v>64.3</v>
      </c>
      <c r="E73" s="2">
        <v>6.1</v>
      </c>
      <c r="F73" s="2">
        <v>52.120800000000003</v>
      </c>
      <c r="G73" s="2">
        <v>64.312799999999996</v>
      </c>
      <c r="H73" s="2">
        <v>6.1</v>
      </c>
      <c r="I73" s="2" t="s">
        <v>79</v>
      </c>
      <c r="J73" s="4" t="s">
        <v>155</v>
      </c>
      <c r="K73" s="2">
        <v>1</v>
      </c>
      <c r="L73" s="2">
        <v>1</v>
      </c>
      <c r="M73" s="2" t="b">
        <v>1</v>
      </c>
      <c r="Q73" s="2" t="s">
        <v>76</v>
      </c>
      <c r="W73" s="2">
        <f t="shared" si="1"/>
        <v>5.2366414070129297</v>
      </c>
    </row>
    <row r="74" spans="1:23" x14ac:dyDescent="0.25">
      <c r="A74" s="2">
        <v>72</v>
      </c>
      <c r="C74" s="2">
        <v>46.6</v>
      </c>
      <c r="D74" s="2">
        <v>64.3</v>
      </c>
      <c r="E74" s="2">
        <v>6.1</v>
      </c>
      <c r="F74" s="2">
        <v>46.634399999999999</v>
      </c>
      <c r="G74" s="2">
        <v>64.312799999999996</v>
      </c>
      <c r="H74" s="2">
        <v>6.1</v>
      </c>
      <c r="I74" s="2" t="s">
        <v>80</v>
      </c>
      <c r="J74" s="4" t="s">
        <v>155</v>
      </c>
      <c r="K74" s="2">
        <v>1</v>
      </c>
      <c r="L74" s="2">
        <v>1</v>
      </c>
      <c r="M74" s="2" t="b">
        <v>1</v>
      </c>
      <c r="Q74" s="2" t="s">
        <v>76</v>
      </c>
      <c r="W74" s="2">
        <f t="shared" si="1"/>
        <v>5.2366414070129297</v>
      </c>
    </row>
    <row r="75" spans="1:23" x14ac:dyDescent="0.25">
      <c r="A75" s="2">
        <v>73</v>
      </c>
      <c r="C75" s="2">
        <v>46.6</v>
      </c>
      <c r="D75" s="2">
        <v>65.8</v>
      </c>
      <c r="E75" s="2">
        <v>6.1</v>
      </c>
      <c r="F75" s="2">
        <v>46.634399999999999</v>
      </c>
      <c r="G75" s="2">
        <v>65.836799999999997</v>
      </c>
      <c r="H75" s="2">
        <v>6.1</v>
      </c>
      <c r="I75" s="2" t="s">
        <v>81</v>
      </c>
      <c r="J75" s="4" t="s">
        <v>155</v>
      </c>
      <c r="K75" s="2">
        <v>1</v>
      </c>
      <c r="L75" s="2">
        <v>1</v>
      </c>
      <c r="M75" s="2" t="b">
        <v>1</v>
      </c>
      <c r="Q75" s="2" t="s">
        <v>76</v>
      </c>
      <c r="W75" s="2">
        <f t="shared" si="1"/>
        <v>5.2366414070129297</v>
      </c>
    </row>
    <row r="76" spans="1:23" x14ac:dyDescent="0.25">
      <c r="A76" s="2">
        <v>74</v>
      </c>
      <c r="C76" s="2">
        <v>40.5</v>
      </c>
      <c r="D76" s="2">
        <v>65.8</v>
      </c>
      <c r="E76" s="2">
        <v>6.1</v>
      </c>
      <c r="F76" s="2">
        <v>40.538400000000003</v>
      </c>
      <c r="G76" s="2">
        <v>65.836799999999997</v>
      </c>
      <c r="H76" s="2">
        <v>6.1</v>
      </c>
      <c r="I76" s="2" t="s">
        <v>82</v>
      </c>
      <c r="J76" s="4" t="s">
        <v>155</v>
      </c>
      <c r="K76" s="2">
        <v>1</v>
      </c>
      <c r="L76" s="2">
        <v>1</v>
      </c>
      <c r="M76" s="2" t="b">
        <v>1</v>
      </c>
      <c r="Q76" s="2" t="s">
        <v>76</v>
      </c>
      <c r="W76" s="2">
        <f t="shared" si="1"/>
        <v>5.2366414070129297</v>
      </c>
    </row>
    <row r="77" spans="1:23" x14ac:dyDescent="0.25">
      <c r="A77" s="2">
        <v>75</v>
      </c>
      <c r="C77" s="2">
        <v>40.5</v>
      </c>
      <c r="D77" s="2">
        <v>70.099999999999994</v>
      </c>
      <c r="E77" s="2">
        <v>6.1</v>
      </c>
      <c r="F77" s="2">
        <v>40.538400000000003</v>
      </c>
      <c r="G77" s="2">
        <v>70.103999999999999</v>
      </c>
      <c r="H77" s="2">
        <v>6.1</v>
      </c>
      <c r="I77" s="2" t="s">
        <v>83</v>
      </c>
      <c r="J77" s="4" t="s">
        <v>155</v>
      </c>
      <c r="K77" s="2">
        <v>1</v>
      </c>
      <c r="L77" s="2">
        <v>1</v>
      </c>
      <c r="M77" s="2" t="b">
        <v>1</v>
      </c>
      <c r="Q77" s="2" t="s">
        <v>76</v>
      </c>
      <c r="W77" s="2">
        <f t="shared" si="1"/>
        <v>5.2366414070129297</v>
      </c>
    </row>
    <row r="78" spans="1:23" x14ac:dyDescent="0.25">
      <c r="A78" s="2">
        <v>76</v>
      </c>
      <c r="C78" s="2">
        <v>37.200000000000003</v>
      </c>
      <c r="D78" s="2">
        <v>65.5</v>
      </c>
      <c r="E78" s="2">
        <v>6.1</v>
      </c>
      <c r="F78" s="2">
        <v>37.185600000000001</v>
      </c>
      <c r="G78" s="2">
        <v>65.531999999999996</v>
      </c>
      <c r="H78" s="2">
        <v>6.1</v>
      </c>
      <c r="I78" s="2" t="s">
        <v>84</v>
      </c>
      <c r="J78" s="4" t="s">
        <v>155</v>
      </c>
      <c r="K78" s="2">
        <v>1</v>
      </c>
      <c r="L78" s="2">
        <v>1</v>
      </c>
      <c r="M78" s="2" t="b">
        <v>1</v>
      </c>
      <c r="Q78" s="2" t="s">
        <v>85</v>
      </c>
      <c r="W78" s="2">
        <f t="shared" si="1"/>
        <v>3.0765583515167201</v>
      </c>
    </row>
    <row r="79" spans="1:23" x14ac:dyDescent="0.25">
      <c r="A79" s="2">
        <v>77</v>
      </c>
      <c r="C79" s="2">
        <v>36.299999999999997</v>
      </c>
      <c r="D79" s="2">
        <v>64.599999999999994</v>
      </c>
      <c r="E79" s="2">
        <v>6.1</v>
      </c>
      <c r="F79" s="2">
        <v>36.2712</v>
      </c>
      <c r="G79" s="2">
        <v>64.617599999999996</v>
      </c>
      <c r="H79" s="2">
        <v>6.1</v>
      </c>
      <c r="I79" s="2" t="s">
        <v>87</v>
      </c>
      <c r="J79" s="4" t="s">
        <v>155</v>
      </c>
      <c r="K79" s="2">
        <v>1</v>
      </c>
      <c r="L79" s="2">
        <v>1</v>
      </c>
      <c r="M79" s="2" t="b">
        <v>1</v>
      </c>
      <c r="Q79" s="2" t="s">
        <v>85</v>
      </c>
      <c r="W79" s="2">
        <f t="shared" si="1"/>
        <v>3.0765583515167201</v>
      </c>
    </row>
    <row r="80" spans="1:23" x14ac:dyDescent="0.25">
      <c r="A80" s="2">
        <v>78</v>
      </c>
      <c r="C80" s="2">
        <v>32</v>
      </c>
      <c r="D80" s="2">
        <v>64.599999999999994</v>
      </c>
      <c r="E80" s="2">
        <v>6.1</v>
      </c>
      <c r="F80" s="2">
        <v>32.003999999999998</v>
      </c>
      <c r="G80" s="2">
        <v>64.617599999999996</v>
      </c>
      <c r="H80" s="2">
        <v>6.1</v>
      </c>
      <c r="I80" s="2" t="s">
        <v>88</v>
      </c>
      <c r="J80" s="4" t="s">
        <v>155</v>
      </c>
      <c r="K80" s="2">
        <v>1</v>
      </c>
      <c r="L80" s="2">
        <v>1</v>
      </c>
      <c r="M80" s="2" t="b">
        <v>1</v>
      </c>
      <c r="Q80" s="2" t="s">
        <v>85</v>
      </c>
      <c r="W80" s="2">
        <f t="shared" si="1"/>
        <v>3.0765583515167201</v>
      </c>
    </row>
    <row r="81" spans="1:23" x14ac:dyDescent="0.25">
      <c r="A81" s="2">
        <v>79</v>
      </c>
      <c r="C81" s="2">
        <v>32</v>
      </c>
      <c r="D81" s="2">
        <v>65.5</v>
      </c>
      <c r="E81" s="2">
        <v>6.1</v>
      </c>
      <c r="F81" s="2">
        <v>32.003999999999998</v>
      </c>
      <c r="G81" s="2">
        <v>65.531999999999996</v>
      </c>
      <c r="H81" s="2">
        <v>6.1</v>
      </c>
      <c r="I81" s="2" t="s">
        <v>89</v>
      </c>
      <c r="J81" s="4" t="s">
        <v>155</v>
      </c>
      <c r="K81" s="2">
        <v>1</v>
      </c>
      <c r="L81" s="2">
        <v>1</v>
      </c>
      <c r="M81" s="2" t="b">
        <v>1</v>
      </c>
      <c r="Q81" s="2" t="s">
        <v>85</v>
      </c>
      <c r="W81" s="2">
        <f t="shared" si="1"/>
        <v>3.0765583515167201</v>
      </c>
    </row>
    <row r="82" spans="1:23" x14ac:dyDescent="0.25">
      <c r="A82" s="2">
        <v>80</v>
      </c>
      <c r="C82" s="2">
        <v>26.5</v>
      </c>
      <c r="D82" s="2">
        <v>65.5</v>
      </c>
      <c r="E82" s="2">
        <v>6.1</v>
      </c>
      <c r="F82" s="2">
        <v>26.517600000000002</v>
      </c>
      <c r="G82" s="2">
        <v>65.531999999999996</v>
      </c>
      <c r="H82" s="2">
        <v>6.1</v>
      </c>
      <c r="I82" s="2" t="s">
        <v>90</v>
      </c>
      <c r="J82" s="4" t="s">
        <v>155</v>
      </c>
      <c r="K82" s="2">
        <v>1</v>
      </c>
      <c r="L82" s="2">
        <v>1</v>
      </c>
      <c r="M82" s="2" t="b">
        <v>1</v>
      </c>
      <c r="Q82" s="2" t="s">
        <v>85</v>
      </c>
      <c r="W82" s="2">
        <f t="shared" si="1"/>
        <v>3.0765583515167201</v>
      </c>
    </row>
    <row r="83" spans="1:23" x14ac:dyDescent="0.25">
      <c r="A83" s="2">
        <v>81</v>
      </c>
      <c r="C83" s="2">
        <v>26.5</v>
      </c>
      <c r="D83" s="2">
        <v>68</v>
      </c>
      <c r="E83" s="2">
        <v>6.1</v>
      </c>
      <c r="F83" s="2">
        <v>26.517600000000002</v>
      </c>
      <c r="G83" s="2">
        <v>67.970399999999998</v>
      </c>
      <c r="H83" s="2">
        <v>6.1</v>
      </c>
      <c r="I83" s="2" t="s">
        <v>91</v>
      </c>
      <c r="J83" s="4" t="s">
        <v>155</v>
      </c>
      <c r="K83" s="2">
        <v>1</v>
      </c>
      <c r="L83" s="2">
        <v>1</v>
      </c>
      <c r="M83" s="2" t="b">
        <v>1</v>
      </c>
      <c r="Q83" s="2" t="s">
        <v>85</v>
      </c>
      <c r="W83" s="2">
        <f t="shared" si="1"/>
        <v>3.0765583515167201</v>
      </c>
    </row>
    <row r="84" spans="1:23" x14ac:dyDescent="0.25">
      <c r="A84" s="2">
        <v>82</v>
      </c>
      <c r="C84" s="2">
        <v>30.2</v>
      </c>
      <c r="D84" s="2">
        <v>68</v>
      </c>
      <c r="E84" s="2">
        <v>6.1</v>
      </c>
      <c r="F84" s="2">
        <v>30.1752</v>
      </c>
      <c r="G84" s="2">
        <v>67.970399999999998</v>
      </c>
      <c r="H84" s="2">
        <v>6.1</v>
      </c>
      <c r="I84" s="2" t="s">
        <v>92</v>
      </c>
      <c r="J84" s="4" t="s">
        <v>155</v>
      </c>
      <c r="K84" s="2">
        <v>1</v>
      </c>
      <c r="L84" s="2">
        <v>1</v>
      </c>
      <c r="M84" s="2" t="b">
        <v>1</v>
      </c>
      <c r="Q84" s="2" t="s">
        <v>85</v>
      </c>
      <c r="W84" s="2">
        <f t="shared" si="1"/>
        <v>3.0765583515167201</v>
      </c>
    </row>
    <row r="85" spans="1:23" x14ac:dyDescent="0.25">
      <c r="A85" s="2">
        <v>83</v>
      </c>
      <c r="C85" s="2">
        <v>30.2</v>
      </c>
      <c r="D85" s="2">
        <v>66.8</v>
      </c>
      <c r="E85" s="2">
        <v>6.1</v>
      </c>
      <c r="F85" s="2">
        <v>30.1752</v>
      </c>
      <c r="G85" s="2">
        <v>66.751199999999997</v>
      </c>
      <c r="H85" s="2">
        <v>6.1</v>
      </c>
      <c r="I85" s="3" t="s">
        <v>93</v>
      </c>
      <c r="J85" s="4" t="s">
        <v>155</v>
      </c>
      <c r="K85" s="2">
        <v>1</v>
      </c>
      <c r="L85" s="2">
        <v>1</v>
      </c>
      <c r="M85" s="2" t="b">
        <v>1</v>
      </c>
      <c r="Q85" s="2" t="s">
        <v>85</v>
      </c>
      <c r="W85" s="2">
        <f t="shared" si="1"/>
        <v>3.0765583515167201</v>
      </c>
    </row>
    <row r="86" spans="1:23" x14ac:dyDescent="0.25">
      <c r="A86" s="2">
        <v>84</v>
      </c>
      <c r="C86" s="2">
        <v>37.200000000000003</v>
      </c>
      <c r="D86" s="2">
        <v>66.8</v>
      </c>
      <c r="E86" s="2">
        <v>6.1</v>
      </c>
      <c r="F86" s="2">
        <v>37.185600000000001</v>
      </c>
      <c r="G86" s="2">
        <v>66.751199999999997</v>
      </c>
      <c r="H86" s="2">
        <v>6.1</v>
      </c>
      <c r="I86" s="2" t="s">
        <v>86</v>
      </c>
      <c r="J86" s="4" t="s">
        <v>155</v>
      </c>
      <c r="K86" s="2">
        <v>1</v>
      </c>
      <c r="L86" s="2">
        <v>1</v>
      </c>
      <c r="M86" s="2" t="b">
        <v>1</v>
      </c>
      <c r="Q86" s="2" t="s">
        <v>85</v>
      </c>
      <c r="W86" s="2">
        <f t="shared" si="1"/>
        <v>3.0765583515167201</v>
      </c>
    </row>
    <row r="87" spans="1:23" x14ac:dyDescent="0.25">
      <c r="A87" s="2">
        <v>85</v>
      </c>
      <c r="C87" s="2">
        <v>38.700000000000003</v>
      </c>
      <c r="D87" s="2">
        <v>22.3</v>
      </c>
      <c r="E87" s="2">
        <v>6.1</v>
      </c>
      <c r="F87" s="2">
        <v>38.709600000000002</v>
      </c>
      <c r="G87" s="2">
        <v>22.250399999999999</v>
      </c>
      <c r="H87" s="2">
        <v>6.1</v>
      </c>
      <c r="I87" s="2" t="s">
        <v>94</v>
      </c>
      <c r="J87" s="4">
        <v>22</v>
      </c>
      <c r="K87" s="2">
        <v>1</v>
      </c>
      <c r="L87" s="2">
        <v>1</v>
      </c>
      <c r="M87" s="2" t="b">
        <v>1</v>
      </c>
      <c r="Q87" s="2" t="s">
        <v>95</v>
      </c>
      <c r="W87" s="2">
        <f t="shared" si="1"/>
        <v>5.1999998092651296</v>
      </c>
    </row>
    <row r="88" spans="1:23" x14ac:dyDescent="0.25">
      <c r="A88" s="2">
        <v>86</v>
      </c>
      <c r="C88" s="2">
        <v>38.700000000000003</v>
      </c>
      <c r="D88" s="2">
        <v>17.100000000000001</v>
      </c>
      <c r="E88" s="2">
        <v>6.1</v>
      </c>
      <c r="F88" s="2">
        <v>38.709600000000002</v>
      </c>
      <c r="G88" s="2">
        <v>17.0688</v>
      </c>
      <c r="H88" s="2">
        <v>6.1</v>
      </c>
      <c r="I88" s="2" t="s">
        <v>96</v>
      </c>
      <c r="J88" s="4">
        <v>22</v>
      </c>
      <c r="K88" s="2">
        <v>1</v>
      </c>
      <c r="L88" s="2">
        <v>1</v>
      </c>
      <c r="M88" s="2" t="b">
        <v>1</v>
      </c>
      <c r="Q88" s="2" t="s">
        <v>95</v>
      </c>
      <c r="W88" s="2">
        <f t="shared" si="1"/>
        <v>5.1999998092651296</v>
      </c>
    </row>
    <row r="89" spans="1:23" x14ac:dyDescent="0.25">
      <c r="A89" s="2">
        <v>87</v>
      </c>
      <c r="C89" s="2">
        <v>30.8</v>
      </c>
      <c r="D89" s="2">
        <v>17.100000000000001</v>
      </c>
      <c r="E89" s="2">
        <v>6.1</v>
      </c>
      <c r="F89" s="2">
        <v>30.784800000000001</v>
      </c>
      <c r="G89" s="2">
        <v>17.0688</v>
      </c>
      <c r="H89" s="2">
        <v>6.1</v>
      </c>
      <c r="I89" s="2" t="s">
        <v>97</v>
      </c>
      <c r="J89" s="4">
        <v>23</v>
      </c>
      <c r="K89" s="2">
        <v>1</v>
      </c>
      <c r="L89" s="2">
        <v>1</v>
      </c>
      <c r="M89" s="2" t="b">
        <v>1</v>
      </c>
      <c r="Q89" s="2" t="s">
        <v>95</v>
      </c>
      <c r="W89" s="2">
        <f t="shared" si="1"/>
        <v>5.1999998092651296</v>
      </c>
    </row>
    <row r="90" spans="1:23" x14ac:dyDescent="0.25">
      <c r="A90" s="2">
        <v>88</v>
      </c>
      <c r="C90" s="2">
        <v>30.8</v>
      </c>
      <c r="D90" s="2">
        <v>22.3</v>
      </c>
      <c r="E90" s="2">
        <v>6.1</v>
      </c>
      <c r="F90" s="2">
        <v>30.784800000000001</v>
      </c>
      <c r="G90" s="2">
        <v>22.250399999999999</v>
      </c>
      <c r="H90" s="2">
        <v>6.1</v>
      </c>
      <c r="I90" s="2" t="s">
        <v>98</v>
      </c>
      <c r="J90" s="4">
        <v>23</v>
      </c>
      <c r="K90" s="2">
        <v>1</v>
      </c>
      <c r="L90" s="2">
        <v>1</v>
      </c>
      <c r="M90" s="2" t="b">
        <v>1</v>
      </c>
      <c r="Q90" s="2" t="s">
        <v>95</v>
      </c>
      <c r="W90" s="2">
        <f t="shared" si="1"/>
        <v>5.1999998092651296</v>
      </c>
    </row>
    <row r="91" spans="1:23" x14ac:dyDescent="0.25">
      <c r="A91" s="2">
        <v>89</v>
      </c>
      <c r="C91" s="2">
        <v>29.9</v>
      </c>
      <c r="D91" s="2">
        <v>24.1</v>
      </c>
      <c r="E91" s="2">
        <v>6.1</v>
      </c>
      <c r="F91" s="2">
        <v>29.8704</v>
      </c>
      <c r="G91" s="2">
        <v>24.0792</v>
      </c>
      <c r="H91" s="2">
        <v>6.1</v>
      </c>
      <c r="I91" s="2" t="s">
        <v>99</v>
      </c>
      <c r="J91" s="4">
        <v>23</v>
      </c>
      <c r="K91" s="2">
        <v>1</v>
      </c>
      <c r="L91" s="2">
        <v>1</v>
      </c>
      <c r="M91" s="2" t="b">
        <v>1</v>
      </c>
      <c r="Q91" s="2" t="s">
        <v>100</v>
      </c>
      <c r="W91" s="2">
        <f t="shared" si="1"/>
        <v>4.2999999523162797</v>
      </c>
    </row>
    <row r="92" spans="1:23" x14ac:dyDescent="0.25">
      <c r="A92" s="2">
        <v>90</v>
      </c>
      <c r="C92" s="2">
        <v>29.9</v>
      </c>
      <c r="D92" s="2">
        <v>19.5</v>
      </c>
      <c r="E92" s="2">
        <v>6.1</v>
      </c>
      <c r="F92" s="2">
        <v>29.8704</v>
      </c>
      <c r="G92" s="2">
        <v>19.507200000000001</v>
      </c>
      <c r="H92" s="2">
        <v>6.1</v>
      </c>
      <c r="I92" s="2" t="s">
        <v>101</v>
      </c>
      <c r="J92" s="4">
        <v>23</v>
      </c>
      <c r="K92" s="2">
        <v>1</v>
      </c>
      <c r="L92" s="2">
        <v>1</v>
      </c>
      <c r="M92" s="2" t="b">
        <v>1</v>
      </c>
      <c r="Q92" s="2" t="s">
        <v>100</v>
      </c>
      <c r="W92" s="2">
        <f t="shared" si="1"/>
        <v>4.2999999523162797</v>
      </c>
    </row>
    <row r="93" spans="1:23" x14ac:dyDescent="0.25">
      <c r="A93" s="2">
        <v>91</v>
      </c>
      <c r="C93" s="2">
        <v>25.6</v>
      </c>
      <c r="D93" s="2">
        <v>19.5</v>
      </c>
      <c r="E93" s="2">
        <v>6.1</v>
      </c>
      <c r="F93" s="2">
        <v>25.603200000000001</v>
      </c>
      <c r="G93" s="2">
        <v>19.507200000000001</v>
      </c>
      <c r="H93" s="2">
        <v>6.1</v>
      </c>
      <c r="I93" s="2" t="s">
        <v>102</v>
      </c>
      <c r="J93" s="4">
        <v>23</v>
      </c>
      <c r="K93" s="2">
        <v>1</v>
      </c>
      <c r="L93" s="2">
        <v>1</v>
      </c>
      <c r="M93" s="2" t="b">
        <v>1</v>
      </c>
      <c r="Q93" s="2" t="s">
        <v>100</v>
      </c>
      <c r="W93" s="2">
        <f t="shared" si="1"/>
        <v>4.2999999523162797</v>
      </c>
    </row>
    <row r="94" spans="1:23" x14ac:dyDescent="0.25">
      <c r="A94" s="2">
        <v>92</v>
      </c>
      <c r="C94" s="2">
        <v>25.6</v>
      </c>
      <c r="D94" s="2">
        <v>24.1</v>
      </c>
      <c r="E94" s="2">
        <v>6.1</v>
      </c>
      <c r="F94" s="2">
        <v>25.603200000000001</v>
      </c>
      <c r="G94" s="2">
        <v>24.0792</v>
      </c>
      <c r="H94" s="2">
        <v>6.1</v>
      </c>
      <c r="I94" s="2" t="s">
        <v>103</v>
      </c>
      <c r="J94" s="4">
        <v>23</v>
      </c>
      <c r="K94" s="2">
        <v>1</v>
      </c>
      <c r="L94" s="2">
        <v>1</v>
      </c>
      <c r="M94" s="2" t="b">
        <v>1</v>
      </c>
      <c r="Q94" s="2" t="s">
        <v>100</v>
      </c>
      <c r="W94" s="2">
        <f t="shared" si="1"/>
        <v>4.2999999523162797</v>
      </c>
    </row>
    <row r="95" spans="1:23" x14ac:dyDescent="0.25">
      <c r="A95" s="2">
        <v>93</v>
      </c>
      <c r="C95" s="2">
        <v>53.9</v>
      </c>
      <c r="D95" s="2">
        <v>36.299999999999997</v>
      </c>
      <c r="E95" s="2">
        <v>7.3</v>
      </c>
      <c r="F95" s="2">
        <v>53.949599999999997</v>
      </c>
      <c r="G95" s="2">
        <v>36.2712</v>
      </c>
      <c r="H95" s="2">
        <v>7.3</v>
      </c>
      <c r="I95" s="2" t="s">
        <v>104</v>
      </c>
      <c r="J95" s="4">
        <v>47</v>
      </c>
      <c r="K95" s="2">
        <v>1</v>
      </c>
      <c r="L95" s="2">
        <v>1.209248152</v>
      </c>
      <c r="M95" s="2" t="b">
        <v>0</v>
      </c>
      <c r="N95" s="2">
        <v>58.2</v>
      </c>
      <c r="O95" s="2">
        <v>38.1</v>
      </c>
      <c r="P95" s="2">
        <v>13.6</v>
      </c>
      <c r="Q95" s="2" t="s">
        <v>105</v>
      </c>
      <c r="R95" s="1">
        <f>SQRT(((VLOOKUP(J95,$A$3:$F$123,3)-C95)^2)+((VLOOKUP(J95,$A$3:$F$123,4)-D95)^2))</f>
        <v>4.661544808322672</v>
      </c>
      <c r="S95" s="1">
        <f>3.8*(E95^0.78)*(W95^0.28)/2</f>
        <v>11.949498485725522</v>
      </c>
      <c r="T95" s="1">
        <f>0.9*((P95-E95)^0.51)*((SQRT((N95-C95)^2+(O95-D95)^2)^(-0.35)))</f>
        <v>1.3425199174469362</v>
      </c>
      <c r="U95" s="1">
        <f>T95-(R95*(T95-1)/S95)</f>
        <v>1.2089015949014998</v>
      </c>
      <c r="V95" s="6" t="b">
        <f>IF((U95-K95)/U95&lt;0.03,TRUE,FALSE)</f>
        <v>0</v>
      </c>
      <c r="W95" s="2">
        <f t="shared" si="1"/>
        <v>2.7999999523162802</v>
      </c>
    </row>
    <row r="96" spans="1:23" x14ac:dyDescent="0.25">
      <c r="A96" s="2">
        <v>94</v>
      </c>
      <c r="C96" s="2">
        <v>56.7</v>
      </c>
      <c r="D96" s="2">
        <v>36.299999999999997</v>
      </c>
      <c r="E96" s="2">
        <v>7.3</v>
      </c>
      <c r="F96" s="2">
        <v>56.692799999999998</v>
      </c>
      <c r="G96" s="2">
        <v>36.2712</v>
      </c>
      <c r="H96" s="2">
        <v>7.3</v>
      </c>
      <c r="I96" s="2" t="s">
        <v>106</v>
      </c>
      <c r="J96" s="4">
        <v>47</v>
      </c>
      <c r="K96" s="2">
        <v>1</v>
      </c>
      <c r="L96" s="2">
        <v>1.557929841</v>
      </c>
      <c r="M96" s="2" t="b">
        <v>0</v>
      </c>
      <c r="N96" s="2">
        <v>58.2</v>
      </c>
      <c r="O96" s="2">
        <v>38.1</v>
      </c>
      <c r="P96" s="2">
        <v>13.6</v>
      </c>
      <c r="Q96" s="2" t="s">
        <v>105</v>
      </c>
      <c r="R96" s="1">
        <f t="shared" ref="R96:R98" si="2">SQRT(((VLOOKUP(J96,$A$3:$F$123,3)-C96)^2)+((VLOOKUP(J96,$A$3:$F$123,4)-D96)^2))</f>
        <v>2.3430749027719995</v>
      </c>
      <c r="S96" s="1">
        <f t="shared" ref="S96:S98" si="3">3.8*(E96^0.78)*(W96^0.28)/2</f>
        <v>11.949498485725522</v>
      </c>
      <c r="T96" s="1">
        <f t="shared" ref="T96:T98" si="4">0.9*((P96-E96)^0.51)*((SQRT((N96-C96)^2+(O96-D96)^2)^(-0.35)))</f>
        <v>1.7079731116668309</v>
      </c>
      <c r="U96" s="1">
        <f t="shared" ref="U96:U98" si="5">T96-(R96*(T96-1)/S96)</f>
        <v>1.5691527225295345</v>
      </c>
      <c r="V96" s="6" t="b">
        <f t="shared" ref="V96:V98" si="6">IF((U96-K96)/U96&lt;0.03,TRUE,FALSE)</f>
        <v>0</v>
      </c>
      <c r="W96" s="2">
        <f t="shared" si="1"/>
        <v>2.7999999523162802</v>
      </c>
    </row>
    <row r="97" spans="1:23" x14ac:dyDescent="0.25">
      <c r="A97" s="2">
        <v>95</v>
      </c>
      <c r="C97" s="2">
        <v>56.7</v>
      </c>
      <c r="D97" s="2">
        <v>30.2</v>
      </c>
      <c r="E97" s="2">
        <v>7.3</v>
      </c>
      <c r="F97" s="2">
        <v>56.692799999999998</v>
      </c>
      <c r="G97" s="2">
        <v>30.1752</v>
      </c>
      <c r="H97" s="2">
        <v>7.3</v>
      </c>
      <c r="I97" s="2" t="s">
        <v>107</v>
      </c>
      <c r="J97" s="4">
        <v>44</v>
      </c>
      <c r="K97" s="2">
        <v>1</v>
      </c>
      <c r="L97" s="2">
        <v>1.4997250150000001</v>
      </c>
      <c r="M97" s="2" t="b">
        <v>0</v>
      </c>
      <c r="N97" s="2">
        <v>58.2</v>
      </c>
      <c r="O97" s="2">
        <v>28.047999999999998</v>
      </c>
      <c r="P97" s="2">
        <v>13.6</v>
      </c>
      <c r="Q97" s="2" t="s">
        <v>105</v>
      </c>
      <c r="R97" s="1">
        <f t="shared" si="2"/>
        <v>2.6231858493061457</v>
      </c>
      <c r="S97" s="1">
        <f t="shared" si="3"/>
        <v>11.949498485725522</v>
      </c>
      <c r="T97" s="1">
        <f t="shared" si="4"/>
        <v>1.6417839977979931</v>
      </c>
      <c r="U97" s="1">
        <f t="shared" si="5"/>
        <v>1.5008978590746067</v>
      </c>
      <c r="V97" s="6" t="b">
        <f t="shared" si="6"/>
        <v>0</v>
      </c>
      <c r="W97" s="2">
        <f t="shared" si="1"/>
        <v>2.7999999523162802</v>
      </c>
    </row>
    <row r="98" spans="1:23" x14ac:dyDescent="0.25">
      <c r="A98" s="2">
        <v>96</v>
      </c>
      <c r="C98" s="2">
        <v>53.9</v>
      </c>
      <c r="D98" s="2">
        <v>30.2</v>
      </c>
      <c r="E98" s="2">
        <v>7.3</v>
      </c>
      <c r="F98" s="2">
        <v>53.949599999999997</v>
      </c>
      <c r="G98" s="2">
        <v>30.1752</v>
      </c>
      <c r="H98" s="2">
        <v>7.3</v>
      </c>
      <c r="I98" s="2" t="s">
        <v>108</v>
      </c>
      <c r="J98" s="4">
        <v>44</v>
      </c>
      <c r="K98" s="2">
        <v>1</v>
      </c>
      <c r="L98" s="2">
        <v>1.1978948970000001</v>
      </c>
      <c r="M98" s="2" t="b">
        <v>0</v>
      </c>
      <c r="N98" s="2">
        <v>58.2</v>
      </c>
      <c r="O98" s="2">
        <v>28.047999999999998</v>
      </c>
      <c r="P98" s="2">
        <v>13.6</v>
      </c>
      <c r="Q98" s="2" t="s">
        <v>105</v>
      </c>
      <c r="R98" s="1">
        <f t="shared" si="2"/>
        <v>4.8084409115637516</v>
      </c>
      <c r="S98" s="1">
        <f t="shared" si="3"/>
        <v>11.949498485725522</v>
      </c>
      <c r="T98" s="1">
        <f t="shared" si="4"/>
        <v>1.3280202288517056</v>
      </c>
      <c r="U98" s="1">
        <f t="shared" si="5"/>
        <v>1.196025912093124</v>
      </c>
      <c r="V98" s="6" t="b">
        <f t="shared" si="6"/>
        <v>0</v>
      </c>
      <c r="W98" s="2">
        <f t="shared" si="1"/>
        <v>2.7999999523162802</v>
      </c>
    </row>
    <row r="99" spans="1:23" x14ac:dyDescent="0.25">
      <c r="A99" s="2">
        <v>97</v>
      </c>
      <c r="C99" s="2">
        <v>74.7</v>
      </c>
      <c r="D99" s="2">
        <v>36.6</v>
      </c>
      <c r="E99" s="2">
        <v>5.8</v>
      </c>
      <c r="F99" s="2">
        <v>74.676000000000002</v>
      </c>
      <c r="G99" s="2">
        <v>36.576000000000001</v>
      </c>
      <c r="H99" s="2">
        <v>5.8</v>
      </c>
      <c r="I99" s="2" t="s">
        <v>109</v>
      </c>
      <c r="J99" s="4">
        <v>102</v>
      </c>
      <c r="K99" s="2">
        <v>1</v>
      </c>
      <c r="L99" s="2">
        <v>1</v>
      </c>
      <c r="M99" s="2" t="b">
        <v>1</v>
      </c>
      <c r="Q99" s="2" t="s">
        <v>110</v>
      </c>
      <c r="W99" s="2">
        <f t="shared" si="1"/>
        <v>1.2000000178813901</v>
      </c>
    </row>
    <row r="100" spans="1:23" x14ac:dyDescent="0.25">
      <c r="A100" s="2">
        <v>98</v>
      </c>
      <c r="C100" s="2">
        <v>73.5</v>
      </c>
      <c r="D100" s="2">
        <v>36.6</v>
      </c>
      <c r="E100" s="2">
        <v>5.8</v>
      </c>
      <c r="F100" s="2">
        <v>73.456800000000001</v>
      </c>
      <c r="G100" s="2">
        <v>36.576000000000001</v>
      </c>
      <c r="H100" s="2">
        <v>5.8</v>
      </c>
      <c r="I100" s="2" t="s">
        <v>111</v>
      </c>
      <c r="J100" s="4">
        <v>102</v>
      </c>
      <c r="K100" s="2">
        <v>1</v>
      </c>
      <c r="L100" s="2">
        <v>1</v>
      </c>
      <c r="M100" s="2" t="b">
        <v>1</v>
      </c>
      <c r="Q100" s="2" t="s">
        <v>110</v>
      </c>
      <c r="W100" s="2">
        <f t="shared" si="1"/>
        <v>1.2000000178813901</v>
      </c>
    </row>
    <row r="101" spans="1:23" x14ac:dyDescent="0.25">
      <c r="A101" s="2">
        <v>99</v>
      </c>
      <c r="C101" s="2">
        <v>73.5</v>
      </c>
      <c r="D101" s="2">
        <v>29.9</v>
      </c>
      <c r="E101" s="2">
        <v>5.8</v>
      </c>
      <c r="F101" s="2">
        <v>73.456800000000001</v>
      </c>
      <c r="G101" s="2">
        <v>29.8704</v>
      </c>
      <c r="H101" s="2">
        <v>5.8</v>
      </c>
      <c r="I101" s="2" t="s">
        <v>112</v>
      </c>
      <c r="J101" s="4">
        <v>103</v>
      </c>
      <c r="K101" s="2">
        <v>1</v>
      </c>
      <c r="L101" s="2">
        <v>1</v>
      </c>
      <c r="M101" s="2" t="b">
        <v>1</v>
      </c>
      <c r="Q101" s="2" t="s">
        <v>110</v>
      </c>
      <c r="W101" s="2">
        <f t="shared" si="1"/>
        <v>1.2000000178813901</v>
      </c>
    </row>
    <row r="102" spans="1:23" x14ac:dyDescent="0.25">
      <c r="A102" s="2">
        <v>100</v>
      </c>
      <c r="C102" s="2">
        <v>74.7</v>
      </c>
      <c r="D102" s="2">
        <v>29.9</v>
      </c>
      <c r="E102" s="2">
        <v>5.8</v>
      </c>
      <c r="F102" s="2">
        <v>74.676000000000002</v>
      </c>
      <c r="G102" s="2">
        <v>29.8704</v>
      </c>
      <c r="H102" s="2">
        <v>5.8</v>
      </c>
      <c r="I102" s="2" t="s">
        <v>113</v>
      </c>
      <c r="J102" s="4">
        <v>103</v>
      </c>
      <c r="K102" s="2">
        <v>1</v>
      </c>
      <c r="L102" s="2">
        <v>1</v>
      </c>
      <c r="M102" s="2" t="b">
        <v>1</v>
      </c>
      <c r="Q102" s="2" t="s">
        <v>110</v>
      </c>
      <c r="W102" s="2">
        <f t="shared" si="1"/>
        <v>1.2000000178813901</v>
      </c>
    </row>
    <row r="103" spans="1:23" x14ac:dyDescent="0.25">
      <c r="A103" s="2">
        <v>101</v>
      </c>
      <c r="C103" s="2">
        <v>66.099999999999994</v>
      </c>
      <c r="D103" s="2">
        <v>33.799999999999997</v>
      </c>
      <c r="E103" s="2">
        <v>6.6</v>
      </c>
      <c r="F103" s="2">
        <v>66.141599999999997</v>
      </c>
      <c r="G103" s="2">
        <v>33.832799999999999</v>
      </c>
      <c r="H103" s="2">
        <v>6.6</v>
      </c>
      <c r="I103" s="2" t="s">
        <v>114</v>
      </c>
      <c r="J103" s="4">
        <v>46</v>
      </c>
      <c r="K103" s="2">
        <v>1</v>
      </c>
      <c r="L103" s="2">
        <v>1.0468875390000001</v>
      </c>
      <c r="M103" s="2" t="b">
        <v>0</v>
      </c>
      <c r="N103" s="2">
        <v>60.655200000000001</v>
      </c>
      <c r="O103" s="2">
        <v>38.1</v>
      </c>
      <c r="P103" s="2">
        <v>13.6</v>
      </c>
      <c r="Q103" s="2" t="s">
        <v>115</v>
      </c>
      <c r="R103" s="1">
        <f t="shared" ref="R103" si="7">SQRT(((VLOOKUP(J103,$A$3:$F$123,3)-C103)^2)+((VLOOKUP(J103,$A$3:$F$123,4)-D103)^2))</f>
        <v>6.9028979421689227</v>
      </c>
      <c r="S103" s="1">
        <f t="shared" ref="S103" si="8">3.8*(E103^0.78)*(W103^0.28)/2</f>
        <v>8.7130182035944319</v>
      </c>
      <c r="T103" s="1">
        <f t="shared" ref="T103" si="9">0.9*((P103-E103)^0.51)*((SQRT((N103-C103)^2+(O103-D103)^2)^(-0.35)))</f>
        <v>1.232566902386512</v>
      </c>
      <c r="U103" s="1">
        <f t="shared" ref="U103" si="10">T103-(R103*(T103-1)/S103)</f>
        <v>1.0483155265270911</v>
      </c>
      <c r="V103" s="6" t="b">
        <f t="shared" ref="V103" si="11">IF((U103-K103)/U103&lt;0.03,TRUE,FALSE)</f>
        <v>0</v>
      </c>
      <c r="W103" s="2">
        <f t="shared" si="1"/>
        <v>1.2000000178813901</v>
      </c>
    </row>
    <row r="104" spans="1:23" x14ac:dyDescent="0.25">
      <c r="A104" s="2">
        <v>102</v>
      </c>
      <c r="C104" s="2">
        <v>71.3</v>
      </c>
      <c r="D104" s="2">
        <v>33.799999999999997</v>
      </c>
      <c r="E104" s="2">
        <v>6.6</v>
      </c>
      <c r="F104" s="2">
        <v>71.3232</v>
      </c>
      <c r="G104" s="2">
        <v>33.832799999999999</v>
      </c>
      <c r="H104" s="2">
        <v>6.6</v>
      </c>
      <c r="I104" s="2" t="s">
        <v>116</v>
      </c>
      <c r="J104" s="4" t="s">
        <v>155</v>
      </c>
      <c r="K104" s="2">
        <v>1</v>
      </c>
      <c r="L104" s="2">
        <v>1</v>
      </c>
      <c r="M104" s="2" t="b">
        <v>1</v>
      </c>
      <c r="Q104" s="2" t="s">
        <v>115</v>
      </c>
      <c r="W104" s="2">
        <f t="shared" si="1"/>
        <v>1.2000000178813901</v>
      </c>
    </row>
    <row r="105" spans="1:23" x14ac:dyDescent="0.25">
      <c r="A105" s="2">
        <v>103</v>
      </c>
      <c r="C105" s="2">
        <v>71.3</v>
      </c>
      <c r="D105" s="2">
        <v>32.6</v>
      </c>
      <c r="E105" s="2">
        <v>6.6</v>
      </c>
      <c r="F105" s="2">
        <v>71.3232</v>
      </c>
      <c r="G105" s="2">
        <v>32.613599999999998</v>
      </c>
      <c r="H105" s="2">
        <v>6.6</v>
      </c>
      <c r="I105" s="2" t="s">
        <v>117</v>
      </c>
      <c r="J105" s="4" t="s">
        <v>155</v>
      </c>
      <c r="K105" s="2">
        <v>1</v>
      </c>
      <c r="L105" s="2">
        <v>1</v>
      </c>
      <c r="M105" s="2" t="b">
        <v>1</v>
      </c>
      <c r="Q105" s="2" t="s">
        <v>115</v>
      </c>
      <c r="W105" s="2">
        <f t="shared" si="1"/>
        <v>1.2000000178813901</v>
      </c>
    </row>
    <row r="106" spans="1:23" x14ac:dyDescent="0.25">
      <c r="A106" s="2">
        <v>104</v>
      </c>
      <c r="C106" s="2">
        <v>66.099999999999994</v>
      </c>
      <c r="D106" s="2">
        <v>32.6</v>
      </c>
      <c r="E106" s="2">
        <v>6.6</v>
      </c>
      <c r="F106" s="2">
        <v>66.141599999999997</v>
      </c>
      <c r="G106" s="2">
        <v>32.613599999999998</v>
      </c>
      <c r="H106" s="2">
        <v>6.6</v>
      </c>
      <c r="I106" s="2" t="s">
        <v>118</v>
      </c>
      <c r="J106" s="4">
        <v>45</v>
      </c>
      <c r="K106" s="2">
        <v>1</v>
      </c>
      <c r="L106" s="2">
        <v>1.039701797</v>
      </c>
      <c r="M106" s="2" t="b">
        <v>0</v>
      </c>
      <c r="N106" s="2">
        <v>60.655200000000001</v>
      </c>
      <c r="O106" s="2">
        <v>28.041599999999999</v>
      </c>
      <c r="P106" s="2">
        <v>13.6</v>
      </c>
      <c r="Q106" s="2" t="s">
        <v>115</v>
      </c>
      <c r="R106" s="1">
        <f t="shared" ref="R106" si="12">SQRT(((VLOOKUP(J106,$A$3:$F$123,3)-C106)^2)+((VLOOKUP(J106,$A$3:$F$123,4)-D106)^2))</f>
        <v>6.9846188156548603</v>
      </c>
      <c r="S106" s="1">
        <f t="shared" ref="S106" si="13">3.8*(E106^0.78)*(W106^0.28)/2</f>
        <v>8.7130182035944319</v>
      </c>
      <c r="T106" s="1">
        <f t="shared" ref="T106" si="14">0.9*((P106-E106)^0.51)*((SQRT((N106-C106)^2+(O106-D106)^2)^(-0.35)))</f>
        <v>1.222586766986471</v>
      </c>
      <c r="U106" s="1">
        <f t="shared" ref="U106" si="15">T106-(R106*(T106-1)/S106)</f>
        <v>1.0441544850284088</v>
      </c>
      <c r="V106" s="6" t="b">
        <f t="shared" ref="V106" si="16">IF((U106-K106)/U106&lt;0.03,TRUE,FALSE)</f>
        <v>0</v>
      </c>
      <c r="W106" s="2">
        <f t="shared" si="1"/>
        <v>1.2000000178813901</v>
      </c>
    </row>
    <row r="107" spans="1:23" x14ac:dyDescent="0.25">
      <c r="A107" s="2">
        <v>105</v>
      </c>
      <c r="C107" s="2">
        <v>44.5</v>
      </c>
      <c r="D107" s="2">
        <v>4</v>
      </c>
      <c r="E107" s="2">
        <v>22.9</v>
      </c>
      <c r="F107" s="2">
        <v>44.500799999999998</v>
      </c>
      <c r="G107" s="2">
        <v>3.9624000000000001</v>
      </c>
      <c r="H107" s="2">
        <v>22.9</v>
      </c>
      <c r="I107" s="2" t="s">
        <v>121</v>
      </c>
      <c r="J107" s="4" t="s">
        <v>155</v>
      </c>
      <c r="K107" s="2">
        <v>1</v>
      </c>
      <c r="L107" s="2">
        <v>1</v>
      </c>
      <c r="M107" s="2" t="b">
        <v>1</v>
      </c>
      <c r="Q107" s="2" t="s">
        <v>120</v>
      </c>
      <c r="W107" s="2">
        <f t="shared" si="1"/>
        <v>0.60000000894069605</v>
      </c>
    </row>
    <row r="108" spans="1:23" x14ac:dyDescent="0.25">
      <c r="A108" s="2">
        <v>106</v>
      </c>
      <c r="C108" s="2">
        <v>45.1</v>
      </c>
      <c r="D108" s="2">
        <v>4</v>
      </c>
      <c r="E108" s="2">
        <v>22.9</v>
      </c>
      <c r="F108" s="2">
        <v>45.110399999999998</v>
      </c>
      <c r="G108" s="2">
        <v>3.9624000000000001</v>
      </c>
      <c r="H108" s="2">
        <v>22.9</v>
      </c>
      <c r="I108" s="2" t="s">
        <v>119</v>
      </c>
      <c r="J108" s="4" t="s">
        <v>155</v>
      </c>
      <c r="K108" s="2">
        <v>1</v>
      </c>
      <c r="L108" s="2">
        <v>1</v>
      </c>
      <c r="M108" s="2" t="b">
        <v>1</v>
      </c>
      <c r="Q108" s="2" t="s">
        <v>120</v>
      </c>
      <c r="W108" s="2">
        <f t="shared" si="1"/>
        <v>0.60000000894069605</v>
      </c>
    </row>
    <row r="109" spans="1:23" x14ac:dyDescent="0.25">
      <c r="A109" s="2">
        <v>107</v>
      </c>
      <c r="C109" s="2">
        <v>45.1</v>
      </c>
      <c r="D109" s="2">
        <v>3.4</v>
      </c>
      <c r="E109" s="2">
        <v>22.9</v>
      </c>
      <c r="F109" s="2">
        <v>45.110399999999998</v>
      </c>
      <c r="G109" s="2">
        <v>3.3527999999999998</v>
      </c>
      <c r="H109" s="2">
        <v>22.9</v>
      </c>
      <c r="I109" s="2" t="s">
        <v>122</v>
      </c>
      <c r="J109" s="4" t="s">
        <v>155</v>
      </c>
      <c r="K109" s="2">
        <v>1</v>
      </c>
      <c r="L109" s="2">
        <v>1</v>
      </c>
      <c r="M109" s="2" t="b">
        <v>1</v>
      </c>
      <c r="Q109" s="2" t="s">
        <v>120</v>
      </c>
      <c r="W109" s="2">
        <f t="shared" si="1"/>
        <v>0.60000000894069605</v>
      </c>
    </row>
    <row r="110" spans="1:23" x14ac:dyDescent="0.25">
      <c r="A110" s="2">
        <v>108</v>
      </c>
      <c r="C110" s="2">
        <v>44.5</v>
      </c>
      <c r="D110" s="2">
        <v>3.4</v>
      </c>
      <c r="E110" s="2">
        <v>22.9</v>
      </c>
      <c r="F110" s="2">
        <v>44.500799999999998</v>
      </c>
      <c r="G110" s="2">
        <v>3.3527999999999998</v>
      </c>
      <c r="H110" s="2">
        <v>22.9</v>
      </c>
      <c r="I110" s="2" t="s">
        <v>123</v>
      </c>
      <c r="J110" s="4" t="s">
        <v>155</v>
      </c>
      <c r="K110" s="2">
        <v>1</v>
      </c>
      <c r="L110" s="2">
        <v>1</v>
      </c>
      <c r="M110" s="2" t="b">
        <v>1</v>
      </c>
      <c r="Q110" s="2" t="s">
        <v>120</v>
      </c>
      <c r="W110" s="2">
        <f t="shared" si="1"/>
        <v>0.60000000894069605</v>
      </c>
    </row>
    <row r="111" spans="1:23" x14ac:dyDescent="0.25">
      <c r="A111" s="2">
        <v>109</v>
      </c>
      <c r="C111" s="2">
        <v>100.9</v>
      </c>
      <c r="D111" s="2">
        <v>8.1999999999999993</v>
      </c>
      <c r="E111" s="2">
        <v>19.8</v>
      </c>
      <c r="F111" s="2">
        <v>100.8888</v>
      </c>
      <c r="G111" s="2">
        <v>8.2295999999999996</v>
      </c>
      <c r="H111" s="2">
        <v>19.8</v>
      </c>
      <c r="I111" s="2" t="s">
        <v>124</v>
      </c>
      <c r="J111" s="4" t="s">
        <v>155</v>
      </c>
      <c r="K111" s="2">
        <v>1</v>
      </c>
      <c r="L111" s="2">
        <v>1</v>
      </c>
      <c r="M111" s="2" t="b">
        <v>1</v>
      </c>
      <c r="Q111" s="2" t="s">
        <v>125</v>
      </c>
      <c r="W111" s="2">
        <f t="shared" si="1"/>
        <v>0.60000000894069605</v>
      </c>
    </row>
    <row r="112" spans="1:23" x14ac:dyDescent="0.25">
      <c r="A112" s="2">
        <v>110</v>
      </c>
      <c r="C112" s="2">
        <v>101.5</v>
      </c>
      <c r="D112" s="2">
        <v>8.1999999999999993</v>
      </c>
      <c r="E112" s="2">
        <v>19.8</v>
      </c>
      <c r="F112" s="2">
        <v>101.4984</v>
      </c>
      <c r="G112" s="2">
        <v>8.2295999999999996</v>
      </c>
      <c r="H112" s="2">
        <v>19.8</v>
      </c>
      <c r="I112" s="2" t="s">
        <v>126</v>
      </c>
      <c r="J112" s="4" t="s">
        <v>155</v>
      </c>
      <c r="K112" s="2">
        <v>1</v>
      </c>
      <c r="L112" s="2">
        <v>1</v>
      </c>
      <c r="M112" s="2" t="b">
        <v>1</v>
      </c>
      <c r="Q112" s="2" t="s">
        <v>125</v>
      </c>
      <c r="W112" s="2">
        <f t="shared" si="1"/>
        <v>0.60000000894069605</v>
      </c>
    </row>
    <row r="113" spans="1:23" x14ac:dyDescent="0.25">
      <c r="A113" s="2">
        <v>111</v>
      </c>
      <c r="C113" s="2">
        <v>101.5</v>
      </c>
      <c r="D113" s="2">
        <v>7.6</v>
      </c>
      <c r="E113" s="2">
        <v>19.8</v>
      </c>
      <c r="F113" s="2">
        <v>101.4984</v>
      </c>
      <c r="G113" s="2">
        <v>7.62</v>
      </c>
      <c r="H113" s="2">
        <v>19.8</v>
      </c>
      <c r="I113" s="2" t="s">
        <v>127</v>
      </c>
      <c r="J113" s="4" t="s">
        <v>155</v>
      </c>
      <c r="K113" s="2">
        <v>1</v>
      </c>
      <c r="L113" s="2">
        <v>1</v>
      </c>
      <c r="M113" s="2" t="b">
        <v>1</v>
      </c>
      <c r="Q113" s="2" t="s">
        <v>125</v>
      </c>
      <c r="W113" s="2">
        <f t="shared" si="1"/>
        <v>0.60000000894069605</v>
      </c>
    </row>
    <row r="114" spans="1:23" x14ac:dyDescent="0.25">
      <c r="A114" s="2">
        <v>112</v>
      </c>
      <c r="C114" s="2">
        <v>100.9</v>
      </c>
      <c r="D114" s="2">
        <v>7.6</v>
      </c>
      <c r="E114" s="2">
        <v>19.8</v>
      </c>
      <c r="F114" s="2">
        <v>100.8888</v>
      </c>
      <c r="G114" s="2">
        <v>7.62</v>
      </c>
      <c r="H114" s="2">
        <v>19.8</v>
      </c>
      <c r="I114" s="2" t="s">
        <v>128</v>
      </c>
      <c r="J114" s="4" t="s">
        <v>155</v>
      </c>
      <c r="K114" s="2">
        <v>1</v>
      </c>
      <c r="L114" s="2">
        <v>1</v>
      </c>
      <c r="M114" s="2" t="b">
        <v>1</v>
      </c>
      <c r="Q114" s="2" t="s">
        <v>125</v>
      </c>
      <c r="W114" s="2">
        <f t="shared" si="1"/>
        <v>0.60000000894069605</v>
      </c>
    </row>
    <row r="115" spans="1:23" x14ac:dyDescent="0.25">
      <c r="A115" s="2">
        <v>113</v>
      </c>
      <c r="C115" s="2">
        <v>12.2</v>
      </c>
      <c r="D115" s="2">
        <v>47.9</v>
      </c>
      <c r="E115" s="2">
        <v>22.9</v>
      </c>
      <c r="F115" s="2">
        <v>12.192</v>
      </c>
      <c r="G115" s="2">
        <v>47.8536</v>
      </c>
      <c r="H115" s="2">
        <v>22.9</v>
      </c>
      <c r="I115" s="2" t="s">
        <v>131</v>
      </c>
      <c r="J115" s="4" t="s">
        <v>155</v>
      </c>
      <c r="K115" s="2">
        <v>1</v>
      </c>
      <c r="L115" s="2">
        <v>1</v>
      </c>
      <c r="M115" s="2" t="b">
        <v>1</v>
      </c>
      <c r="Q115" s="2" t="s">
        <v>130</v>
      </c>
      <c r="W115" s="2">
        <f t="shared" si="1"/>
        <v>0.60000000894069605</v>
      </c>
    </row>
    <row r="116" spans="1:23" x14ac:dyDescent="0.25">
      <c r="A116" s="2">
        <v>114</v>
      </c>
      <c r="C116" s="2">
        <v>12.2</v>
      </c>
      <c r="D116" s="2">
        <v>47.2</v>
      </c>
      <c r="E116" s="2">
        <v>22.9</v>
      </c>
      <c r="F116" s="2">
        <v>12.192</v>
      </c>
      <c r="G116" s="2">
        <v>47.244</v>
      </c>
      <c r="H116" s="2">
        <v>22.9</v>
      </c>
      <c r="I116" s="2" t="s">
        <v>129</v>
      </c>
      <c r="J116" s="4" t="s">
        <v>155</v>
      </c>
      <c r="K116" s="2">
        <v>1</v>
      </c>
      <c r="L116" s="2">
        <v>1</v>
      </c>
      <c r="M116" s="2" t="b">
        <v>1</v>
      </c>
      <c r="Q116" s="2" t="s">
        <v>130</v>
      </c>
      <c r="W116" s="2">
        <f t="shared" si="1"/>
        <v>0.60000000894069605</v>
      </c>
    </row>
    <row r="117" spans="1:23" x14ac:dyDescent="0.25">
      <c r="A117" s="2">
        <v>115</v>
      </c>
      <c r="C117" s="2">
        <v>11.6</v>
      </c>
      <c r="D117" s="2">
        <v>47.2</v>
      </c>
      <c r="E117" s="2">
        <v>22.9</v>
      </c>
      <c r="F117" s="2">
        <v>11.5824</v>
      </c>
      <c r="G117" s="2">
        <v>47.244</v>
      </c>
      <c r="H117" s="2">
        <v>22.9</v>
      </c>
      <c r="I117" s="2" t="s">
        <v>133</v>
      </c>
      <c r="J117" s="4" t="s">
        <v>155</v>
      </c>
      <c r="K117" s="2">
        <v>1</v>
      </c>
      <c r="L117" s="2">
        <v>1</v>
      </c>
      <c r="M117" s="2" t="b">
        <v>1</v>
      </c>
      <c r="Q117" s="2" t="s">
        <v>130</v>
      </c>
      <c r="W117" s="2">
        <f t="shared" si="1"/>
        <v>0.60000000894069605</v>
      </c>
    </row>
    <row r="118" spans="1:23" x14ac:dyDescent="0.25">
      <c r="A118" s="2">
        <v>116</v>
      </c>
      <c r="C118" s="2">
        <v>11.6</v>
      </c>
      <c r="D118" s="2">
        <v>47.9</v>
      </c>
      <c r="E118" s="2">
        <v>22.9</v>
      </c>
      <c r="F118" s="2">
        <v>11.5824</v>
      </c>
      <c r="G118" s="2">
        <v>47.8536</v>
      </c>
      <c r="H118" s="2">
        <v>22.9</v>
      </c>
      <c r="I118" s="2" t="s">
        <v>132</v>
      </c>
      <c r="J118" s="4" t="s">
        <v>155</v>
      </c>
      <c r="K118" s="2">
        <v>1</v>
      </c>
      <c r="L118" s="2">
        <v>1</v>
      </c>
      <c r="M118" s="2" t="b">
        <v>1</v>
      </c>
      <c r="Q118" s="2" t="s">
        <v>130</v>
      </c>
      <c r="W118" s="2">
        <f t="shared" si="1"/>
        <v>0.60000000894069605</v>
      </c>
    </row>
  </sheetData>
  <mergeCells count="19">
    <mergeCell ref="A1:A2"/>
    <mergeCell ref="B1:B2"/>
    <mergeCell ref="C1:E1"/>
    <mergeCell ref="F1:H1"/>
    <mergeCell ref="I1:I2"/>
    <mergeCell ref="U1:U2"/>
    <mergeCell ref="V1:V2"/>
    <mergeCell ref="W1:W2"/>
    <mergeCell ref="M1:M2"/>
    <mergeCell ref="N1:N2"/>
    <mergeCell ref="O1:O2"/>
    <mergeCell ref="P1:P2"/>
    <mergeCell ref="Q1:Q2"/>
    <mergeCell ref="R1:R2"/>
    <mergeCell ref="L1:L2"/>
    <mergeCell ref="K1:K2"/>
    <mergeCell ref="J1:J2"/>
    <mergeCell ref="S1:S2"/>
    <mergeCell ref="T1:T2"/>
  </mergeCells>
  <conditionalFormatting sqref="N1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M1:M2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M3:M118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V1:V2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Reductive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2022-09-07T19:43:03Z</dcterms:created>
  <dcterms:modified xsi:type="dcterms:W3CDTF">2022-10-28T13:36:54Z</dcterms:modified>
</cp:coreProperties>
</file>