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filterPrivacy="1"/>
  <xr:revisionPtr revIDLastSave="0" documentId="13_ncr:1_{92CE31DD-7253-4D4B-B2F1-00D588B57DB2}" xr6:coauthVersionLast="47" xr6:coauthVersionMax="47" xr10:uidLastSave="{00000000-0000-0000-0000-000000000000}"/>
  <bookViews>
    <workbookView xWindow="-120" yWindow="-120" windowWidth="29040" windowHeight="15840" tabRatio="847" activeTab="4" xr2:uid="{00000000-000D-0000-FFFF-FFFF00000000}"/>
  </bookViews>
  <sheets>
    <sheet name="CPBANHANG" sheetId="7" r:id="rId1"/>
    <sheet name="CPQUANLY" sheetId="8" r:id="rId2"/>
    <sheet name="CHIPHIKHAC" sheetId="9" r:id="rId3"/>
    <sheet name="Thuc_Te_Chi" sheetId="12" r:id="rId4"/>
    <sheet name="Doanh_Thu_Bosch" sheetId="24" r:id="rId5"/>
    <sheet name="Doanh_Thu_Ngoai" sheetId="20" r:id="rId6"/>
    <sheet name="Ket_Qua_Kinh_Doanh" sheetId="27" r:id="rId7"/>
  </sheets>
  <definedNames>
    <definedName name="_xlnm._FilterDatabase" localSheetId="3" hidden="1">Thuc_Te_Chi!$A$7:$F$7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99" i="24" l="1"/>
  <c r="G198" i="24"/>
  <c r="G197" i="24"/>
  <c r="G196" i="24"/>
  <c r="G195" i="24"/>
  <c r="G194" i="24"/>
  <c r="G193" i="24"/>
  <c r="G192" i="24"/>
  <c r="G191" i="24"/>
  <c r="G190" i="24"/>
  <c r="G189" i="24"/>
  <c r="G188" i="24"/>
  <c r="G187" i="24"/>
  <c r="G186" i="24"/>
  <c r="G185" i="24"/>
  <c r="G184" i="24"/>
  <c r="G183" i="24"/>
  <c r="G182" i="24"/>
  <c r="G181" i="24"/>
  <c r="G180" i="24"/>
  <c r="G179" i="24"/>
  <c r="G178" i="24"/>
  <c r="G177" i="24"/>
  <c r="G176" i="24"/>
  <c r="G175" i="24"/>
  <c r="G174" i="24"/>
  <c r="G173" i="24"/>
  <c r="G172" i="24"/>
  <c r="G171" i="24"/>
  <c r="G170" i="24"/>
  <c r="G169" i="24"/>
  <c r="G168" i="24"/>
  <c r="G167" i="24"/>
  <c r="G166" i="24"/>
  <c r="G165" i="24"/>
  <c r="G164" i="24"/>
  <c r="G163" i="24"/>
  <c r="G162" i="24"/>
  <c r="G161" i="24"/>
  <c r="G160" i="24"/>
  <c r="G159" i="24"/>
  <c r="G158" i="24"/>
  <c r="G157" i="24"/>
  <c r="G156" i="24"/>
  <c r="G155" i="24"/>
  <c r="G154" i="24"/>
  <c r="G153" i="24"/>
  <c r="G152" i="24"/>
  <c r="G151" i="24"/>
  <c r="G150" i="24"/>
  <c r="G149" i="24"/>
  <c r="G148" i="24"/>
  <c r="G147" i="24"/>
  <c r="G146" i="24"/>
  <c r="G145" i="24"/>
  <c r="G144" i="24"/>
  <c r="G143" i="24"/>
  <c r="G142" i="24"/>
  <c r="G141" i="24"/>
  <c r="G140" i="24"/>
  <c r="G139" i="24"/>
  <c r="G138" i="24"/>
  <c r="G137" i="24"/>
  <c r="G136" i="24"/>
  <c r="G135" i="24"/>
  <c r="G134" i="24"/>
  <c r="G133" i="24"/>
  <c r="G132" i="24"/>
  <c r="G131" i="24"/>
  <c r="G130" i="24"/>
  <c r="G129" i="24"/>
  <c r="G128" i="24"/>
  <c r="G127" i="24"/>
  <c r="G126" i="24"/>
  <c r="G125" i="24"/>
  <c r="G124" i="24"/>
  <c r="G123" i="24"/>
  <c r="G122" i="24"/>
  <c r="G121" i="24"/>
  <c r="G120" i="24"/>
  <c r="G119" i="24"/>
  <c r="G118" i="24"/>
  <c r="G117" i="24"/>
  <c r="G116" i="24"/>
  <c r="G115" i="24"/>
  <c r="G114" i="24"/>
  <c r="G113" i="24"/>
  <c r="G112" i="24"/>
  <c r="G111" i="24"/>
  <c r="G110" i="24"/>
  <c r="G109" i="24"/>
  <c r="G108" i="24"/>
  <c r="G107" i="24"/>
  <c r="G106" i="24"/>
  <c r="G105" i="24"/>
  <c r="G104" i="24"/>
  <c r="G103" i="24"/>
  <c r="G102" i="24"/>
  <c r="G101" i="24"/>
  <c r="G100" i="24"/>
  <c r="G99" i="24"/>
  <c r="G98" i="24"/>
  <c r="G97" i="24"/>
  <c r="G96" i="24"/>
  <c r="G95" i="24"/>
  <c r="G94" i="24"/>
  <c r="G93" i="24"/>
  <c r="G92" i="24"/>
  <c r="G91" i="24"/>
  <c r="G90" i="24"/>
  <c r="G89" i="24"/>
  <c r="G88" i="24"/>
  <c r="G87" i="24"/>
  <c r="G86" i="24"/>
  <c r="G85" i="24"/>
  <c r="G84" i="24"/>
  <c r="G83" i="24"/>
  <c r="G82" i="24"/>
  <c r="G81" i="24"/>
  <c r="G80" i="24"/>
  <c r="G79" i="24"/>
  <c r="G78" i="24"/>
  <c r="G77" i="24"/>
  <c r="G76" i="24"/>
  <c r="G75" i="24"/>
  <c r="G74" i="24"/>
  <c r="G73" i="24"/>
  <c r="G72" i="24"/>
  <c r="G71" i="24"/>
  <c r="G70" i="24"/>
  <c r="G69" i="24"/>
  <c r="G68" i="24"/>
  <c r="G67" i="24"/>
  <c r="G66" i="24"/>
  <c r="G65" i="24"/>
  <c r="G64" i="24"/>
  <c r="G63" i="24"/>
  <c r="G62" i="24"/>
  <c r="G61" i="24"/>
  <c r="G60" i="24"/>
  <c r="G59" i="24"/>
  <c r="G58" i="24"/>
  <c r="G57" i="24"/>
  <c r="G56" i="24"/>
  <c r="G55" i="24"/>
  <c r="G54" i="24"/>
  <c r="G53" i="24"/>
  <c r="G52" i="24"/>
  <c r="G51" i="24"/>
  <c r="G50" i="24"/>
  <c r="G49" i="24"/>
  <c r="G48" i="24"/>
  <c r="G47" i="24"/>
  <c r="G46" i="24"/>
  <c r="G45" i="24"/>
  <c r="G44" i="24"/>
  <c r="G43" i="24"/>
  <c r="G42" i="24"/>
  <c r="G41" i="24"/>
  <c r="G40" i="24"/>
  <c r="G39" i="24"/>
  <c r="G38" i="24"/>
  <c r="G37" i="24"/>
  <c r="G36" i="24"/>
  <c r="G35" i="24"/>
  <c r="G34" i="24"/>
  <c r="G33" i="24"/>
  <c r="G32" i="24"/>
  <c r="G31" i="24"/>
  <c r="G30" i="24"/>
  <c r="G29" i="24"/>
  <c r="G28" i="24"/>
  <c r="G27" i="24"/>
  <c r="G26" i="24"/>
  <c r="G25" i="24"/>
  <c r="G24" i="24"/>
  <c r="G23" i="24"/>
  <c r="G22" i="24"/>
  <c r="G21" i="24"/>
  <c r="G20" i="24"/>
  <c r="G19" i="24"/>
  <c r="G18" i="24"/>
  <c r="G17" i="24"/>
  <c r="G16" i="24"/>
  <c r="G15" i="24"/>
  <c r="G14" i="24"/>
  <c r="G13" i="24"/>
  <c r="G12" i="24"/>
  <c r="G11" i="24"/>
  <c r="G10" i="24"/>
  <c r="G9" i="24"/>
  <c r="G8" i="24"/>
  <c r="G7" i="24"/>
  <c r="I1" i="24"/>
  <c r="G2" i="9" l="1"/>
  <c r="I1" i="20"/>
  <c r="G1" i="8"/>
  <c r="G2" i="7"/>
  <c r="F71" i="12" l="1"/>
  <c r="F70" i="12"/>
  <c r="G2" i="12" s="1"/>
</calcChain>
</file>

<file path=xl/sharedStrings.xml><?xml version="1.0" encoding="utf-8"?>
<sst xmlns="http://schemas.openxmlformats.org/spreadsheetml/2006/main" count="924" uniqueCount="262">
  <si>
    <t>TLT INTERNATIONAL ENGINEERING TECHNOLOGY CO.,LTD</t>
  </si>
  <si>
    <t>212/170A Nguyễn Văn Nguyễn, Phường Tân Định, Quận 1, Thành phố Hồ Chí Minh</t>
  </si>
  <si>
    <t>0316653894</t>
  </si>
  <si>
    <t>Stt</t>
  </si>
  <si>
    <t>0281002942001</t>
  </si>
  <si>
    <t/>
  </si>
  <si>
    <t>0281006117000</t>
  </si>
  <si>
    <t>04331717438GA</t>
  </si>
  <si>
    <t>04331718068GA</t>
  </si>
  <si>
    <t>043317208075N</t>
  </si>
  <si>
    <t>04331754138GA</t>
  </si>
  <si>
    <t>04331754148GA</t>
  </si>
  <si>
    <t>0445020126391</t>
  </si>
  <si>
    <t>94136100133YL</t>
  </si>
  <si>
    <t>94136101353YL</t>
  </si>
  <si>
    <t>94136141943YL</t>
  </si>
  <si>
    <t>94436102103YL</t>
  </si>
  <si>
    <t>94436102183YL</t>
  </si>
  <si>
    <t>94436103733YL</t>
  </si>
  <si>
    <t>94436107913YL</t>
  </si>
  <si>
    <t>94436118533YL</t>
  </si>
  <si>
    <t>F002C4003041N</t>
  </si>
  <si>
    <t>F002C4003141N</t>
  </si>
  <si>
    <t>F002H23520772</t>
  </si>
  <si>
    <t>F00N010001390</t>
  </si>
  <si>
    <t>F00RJ01727879</t>
  </si>
  <si>
    <t>F00RJ01941751</t>
  </si>
  <si>
    <t>F00RJ02213751</t>
  </si>
  <si>
    <t>F00VC01352770</t>
  </si>
  <si>
    <t>F00VC01359770</t>
  </si>
  <si>
    <t>F01G0V5000KMH</t>
  </si>
  <si>
    <t>H105007112KMH</t>
  </si>
  <si>
    <t>H105007121KMH</t>
  </si>
  <si>
    <t>H105015393KMH</t>
  </si>
  <si>
    <t>H105015413KMH</t>
  </si>
  <si>
    <t>H105015419KMH</t>
  </si>
  <si>
    <t>H105015485KMH</t>
  </si>
  <si>
    <t>H105015569KMH</t>
  </si>
  <si>
    <t>H105015595KMH</t>
  </si>
  <si>
    <t>H105015615KMH</t>
  </si>
  <si>
    <t>H105015783KMH</t>
  </si>
  <si>
    <t>H105015869KMH</t>
  </si>
  <si>
    <t>H105017010KMH</t>
  </si>
  <si>
    <t>H105017238KMH</t>
  </si>
  <si>
    <t>H105017259KMH</t>
  </si>
  <si>
    <t>H105025012KMH</t>
  </si>
  <si>
    <t>H105025029KMH</t>
  </si>
  <si>
    <t>H105025080KMH</t>
  </si>
  <si>
    <t>H105025190KMH</t>
  </si>
  <si>
    <t>H105025224KMH</t>
  </si>
  <si>
    <t>H105025303KMH</t>
  </si>
  <si>
    <t>H105025304KMH</t>
  </si>
  <si>
    <t>H105025327KMH</t>
  </si>
  <si>
    <t>H105025329KMH</t>
  </si>
  <si>
    <t>H105025343KMH</t>
  </si>
  <si>
    <t>H105025400KMH</t>
  </si>
  <si>
    <t>H105025420KMH</t>
  </si>
  <si>
    <t>H105017354KMH</t>
  </si>
  <si>
    <t>H105025407KMH</t>
  </si>
  <si>
    <t>94136109533CA</t>
  </si>
  <si>
    <t>H105017267KMH</t>
  </si>
  <si>
    <t>H105015649KMH</t>
  </si>
  <si>
    <t>04331722218GA</t>
  </si>
  <si>
    <t>04331714448GA</t>
  </si>
  <si>
    <t>04331717688GA</t>
  </si>
  <si>
    <t>04331714788GA</t>
  </si>
  <si>
    <t>H105025099KMH</t>
  </si>
  <si>
    <t>H105015718KMH</t>
  </si>
  <si>
    <t>941203859541N</t>
  </si>
  <si>
    <t>F002B7003641N</t>
  </si>
  <si>
    <t>F002B7004541N</t>
  </si>
  <si>
    <t>Ngày</t>
  </si>
  <si>
    <t>Sl</t>
  </si>
  <si>
    <t>Chi Phí Bán Hàng</t>
  </si>
  <si>
    <t>Nghiệp Vụ</t>
  </si>
  <si>
    <t>Nội Dung</t>
  </si>
  <si>
    <t>Tiền</t>
  </si>
  <si>
    <t>CPBANHANG</t>
  </si>
  <si>
    <t>TUANTLT</t>
  </si>
  <si>
    <t>Mua băng keo trang bị cho các kho</t>
  </si>
  <si>
    <t>THAITLT</t>
  </si>
  <si>
    <t>Mua 05 cuốn phiếu xuất kho</t>
  </si>
  <si>
    <t>LETLT</t>
  </si>
  <si>
    <t>Chi phí mở tờ khai lô hàng ( thuê dịch vụ ) : lô hàng về ngày 20/3/21</t>
  </si>
  <si>
    <t>Chi phí cho hải quan kiểm hoá , giảm thuế nhập khẩu cho valve set : 20/3/21,Có HD ( VAT )</t>
  </si>
  <si>
    <t>Lễ chi cho lái xe và bảo về lô hàng về ngày : 20/3/21</t>
  </si>
  <si>
    <t>TLT</t>
  </si>
  <si>
    <t>ACB thu phí chuyển tiền lô hàng này</t>
  </si>
  <si>
    <t>ACB thu phí chuyển tiền lô hàng 29/5/21</t>
  </si>
  <si>
    <t>Phí dịch vụ mở tờ khai + Chi phí hải quan / lô hàng sắp về cuối tháng 5/21,Có HD ( VAT )</t>
  </si>
  <si>
    <t>Lễ chi Taxi giao hàng cho 146</t>
  </si>
  <si>
    <t>Phí dịch vụ mở tờ khai hải quan,Có HD ( VAT )</t>
  </si>
  <si>
    <t>Thanh toán tiền gửi hồ sơ qua bưu điện cho Tuấn</t>
  </si>
  <si>
    <t>Thanh toán cho Lễ chi phí chở hàng cho khách hàng</t>
  </si>
  <si>
    <t>Chi Phí Quản Lý</t>
  </si>
  <si>
    <t>CPQUANLY</t>
  </si>
  <si>
    <t>Trả tiền cho dịch vụ xin giấy phép kinh doanh + Con dấu Cty + chữ ký số ( sử dụng 1 năm )</t>
  </si>
  <si>
    <t>Tiếp chủ nhà cho TLT mượn văn phòng</t>
  </si>
  <si>
    <t>Sách về Thuế Nhập Khẩu 2021</t>
  </si>
  <si>
    <t>Tiệc khai trương TLT</t>
  </si>
  <si>
    <t>mua Văn phòng phẩm</t>
  </si>
  <si>
    <t>Bảng hiệu công ty, con dấu tên</t>
  </si>
  <si>
    <t>Biếu 01 kg chả mực Hải Phòng cho Hòa ( chủ nhà cho mượn )</t>
  </si>
  <si>
    <t>Mua 1 Thùng Heineken cho Hoang Kim</t>
  </si>
  <si>
    <t>Thanh toán cho cô Hà ( kế toán ) tiền hoá đơn VAT của tiền đăng ký kinh doanh</t>
  </si>
  <si>
    <t>Trái cây cúng Khai Trương</t>
  </si>
  <si>
    <t>Tiền mở tài khoản Cty TLT tai ngân hàng ACB : 1 triệu , nộp thêm vào Tk : 3 triệu để nộp thuế môn bài năm 2021</t>
  </si>
  <si>
    <t>Mua điện thoại và sim (0937690234) cho TLT</t>
  </si>
  <si>
    <t>Mua phần mềm ESI + phí chuyển tiền sử dụng cho TLT</t>
  </si>
  <si>
    <t>Trang bị laptop cho TLT</t>
  </si>
  <si>
    <t>HD Mắt Bão (tên miền, mail) / Sử dụng 3 năm</t>
  </si>
  <si>
    <t>Lì xì cho em Hoà ( chủ nhà - văn phòng TLT )</t>
  </si>
  <si>
    <t xml:space="preserve">In name card  cho 3 thành viên, có hd VAT </t>
  </si>
  <si>
    <t>Giao cho Hà ( Kế toán ) mua hoá đơn, Không hóa đơn</t>
  </si>
  <si>
    <t>Thanh toán lương tháng 1+2 cho Hà ( kế toán ), Không hóa đơn</t>
  </si>
  <si>
    <t>Mua văn phòng phẩm, Không hóa đơn</t>
  </si>
  <si>
    <t xml:space="preserve">Thanh toán lương tháng 4/21 </t>
  </si>
  <si>
    <t>Khắc dấu tên Cty cho phiếu xuất kho</t>
  </si>
  <si>
    <t>Kệ đựng phụ tùng</t>
  </si>
  <si>
    <t>Thái mua 2 tập giấy A4 in hồ sơ</t>
  </si>
  <si>
    <t>Thái và Lễ tiếp khách hàng Đồng Chí + Tiền thuê xe hơi</t>
  </si>
  <si>
    <t xml:space="preserve">Thanh toán lương tháng 3/21 </t>
  </si>
  <si>
    <t>Thanh toán BHXH</t>
  </si>
  <si>
    <t>Thái thanh toán lương 5/21 cho cty TLT :</t>
  </si>
  <si>
    <t>Thái thanh toán lương tháng 6/21 cho cty TLT :</t>
  </si>
  <si>
    <t>Thanh toán BHXH, ACB chuyển khoản cho BHXH</t>
  </si>
  <si>
    <t>Thái biếu Hoà ( văn phòng TLT ) / hỗ trợ mùa dịch</t>
  </si>
  <si>
    <t>Báo Cáo Chi Phí Phát Sinh</t>
  </si>
  <si>
    <t>CHIPHIKHAC</t>
  </si>
  <si>
    <t>Mua của HT 12 van : F00RJ02213751 về nhập kho TLT</t>
  </si>
  <si>
    <t>Mua của HT 12 đầu kim : DSLA146P1409 về bán cho Đồng</t>
  </si>
  <si>
    <t>Mua của HT 12 đầu kim : DSLA146P1398 về bán cho Đồng</t>
  </si>
  <si>
    <t>ACB chuyển tiền phần mềm ESI + phí chuyển tiền</t>
  </si>
  <si>
    <t>Mua của Hiep Thanh về bán cho NHIEN</t>
  </si>
  <si>
    <t>Mua của D&amp;C về bán cho THANHTRIEU</t>
  </si>
  <si>
    <t>Trả lại cho Thanh Triều tiền bơm Maxx bị hỏng</t>
  </si>
  <si>
    <t>Mua của TUANBOMBEC về bán cho BI146</t>
  </si>
  <si>
    <t>0440050007810</t>
  </si>
  <si>
    <t>94136100303YL</t>
  </si>
  <si>
    <t>Giá Bán</t>
  </si>
  <si>
    <t>Thành tiền</t>
  </si>
  <si>
    <t>DONGBOMBEC</t>
  </si>
  <si>
    <t>CUONGBOMBEC</t>
  </si>
  <si>
    <t>LYBIENHOA</t>
  </si>
  <si>
    <t>TUANBOMBEC</t>
  </si>
  <si>
    <t>KIMBOMBEC</t>
  </si>
  <si>
    <t>TAMBOMBEC</t>
  </si>
  <si>
    <t>DATBOMBEC</t>
  </si>
  <si>
    <t>VINABOSCH</t>
  </si>
  <si>
    <t>SONHUE</t>
  </si>
  <si>
    <t>TUNGBOMBEC</t>
  </si>
  <si>
    <t>HOAVINH</t>
  </si>
  <si>
    <t>BI146</t>
  </si>
  <si>
    <t>THANHTRIEU</t>
  </si>
  <si>
    <t>HIEPHP</t>
  </si>
  <si>
    <t>CHUONGDIEN</t>
  </si>
  <si>
    <t>NHIENBOMBEC</t>
  </si>
  <si>
    <t>CHIBOMBEC</t>
  </si>
  <si>
    <t xml:space="preserve">H105025021KMH                 </t>
  </si>
  <si>
    <t xml:space="preserve">H105025224KMH                 </t>
  </si>
  <si>
    <t xml:space="preserve">04331718068GA       </t>
  </si>
  <si>
    <t xml:space="preserve">H105015485KMH                 </t>
  </si>
  <si>
    <t>Báo Cáo Thực Chi</t>
  </si>
  <si>
    <t>THUCCHI</t>
  </si>
  <si>
    <t>HD Mắt Bão (tên miền, mail)</t>
  </si>
  <si>
    <t>In name card  cho 3 thành viên</t>
  </si>
  <si>
    <t>Giao cho Hà ( Kế toán ) mua hoá đơn</t>
  </si>
  <si>
    <t>Thanh toán lương tháng 1+2 cho Hà ( kế toán )</t>
  </si>
  <si>
    <t>ACB thu tiền hàng lô này + phí chuyển tiền</t>
  </si>
  <si>
    <t>Nộp thuế hải quan lô hàng : lô hàng về ngày 20/3/21</t>
  </si>
  <si>
    <t>Chi phí cho hải quan kiểm hoá , giảm thuế nhập khẩu cho valve set : 20/3/21</t>
  </si>
  <si>
    <t>Mua văn phòng phẩm</t>
  </si>
  <si>
    <t>Gửi hàng cho Hoàng Kim / Đà Lạt ( xe Thành Bưởi )</t>
  </si>
  <si>
    <t>ACB thu tiền trả nợ lô hàng trước</t>
  </si>
  <si>
    <t>ACB thu tiền lô hàng này</t>
  </si>
  <si>
    <t>ACB thu tiền hàng lô này</t>
  </si>
  <si>
    <t>Phí dịch vụ mở tờ khai + Chi phí hải quan / lô hàng sắp về cuối tháng 5/21</t>
  </si>
  <si>
    <t>Phí giao hàng cho Kim Da Lat</t>
  </si>
  <si>
    <t>Phí dịch vụ mở tờ khai hải quan</t>
  </si>
  <si>
    <t>Nộp thuế VAT + Phí chuyển tiền</t>
  </si>
  <si>
    <t>ACB thu tiền hàng lô này + trả nợ lô hàng trước + phí chuyển tiền</t>
  </si>
  <si>
    <t>Nộp thuế nhập khẩu + VAT 10% + Phí chuyển tiền</t>
  </si>
  <si>
    <t>Thanh toán tiền phí gửi hàng cho Kim Da Lat cho Lễ</t>
  </si>
  <si>
    <t>Bảng Kê Doanh Thu Bosch</t>
  </si>
  <si>
    <t>Tổng cộng :</t>
  </si>
  <si>
    <t>Tổng Cộng :</t>
  </si>
  <si>
    <t>Vốn đầu tư</t>
  </si>
  <si>
    <t>Doanh Thu Ngoài</t>
  </si>
  <si>
    <t>Số Lượng</t>
  </si>
  <si>
    <t>Giá Vốn</t>
  </si>
  <si>
    <t>Tiền Vốn</t>
  </si>
  <si>
    <t>Tiền Bán</t>
  </si>
  <si>
    <t>Mua của Hiep Thanh về bán lại cho DONGBOMBEC</t>
  </si>
  <si>
    <t>Mua của Hiep Thanh về bán cho KIMBOMBEC</t>
  </si>
  <si>
    <t>Tiền dịch vụ HĐ : 0001</t>
  </si>
  <si>
    <t>Mua lại của Hiep Thanh về bán cho KIMBOMBEC</t>
  </si>
  <si>
    <t>Tiền dịch vụ HĐ : 002</t>
  </si>
  <si>
    <t>Tiền dịch vụ HĐ : 0003</t>
  </si>
  <si>
    <t>Tiền dịch vụ HĐ : 0005</t>
  </si>
  <si>
    <t>Mua lại của Hiep Thanh về bán cho NHIENBOMBEC</t>
  </si>
  <si>
    <t>Mua lại của D&amp;C về bán cho THANHTRIEU</t>
  </si>
  <si>
    <t>Mua lại của TUANBOMBEC bán lại cho BI146</t>
  </si>
  <si>
    <t>Tiền dịch vụ HĐ : 0007</t>
  </si>
  <si>
    <t>Bán 2 ty bơm / Thanh Trieu trả lại</t>
  </si>
  <si>
    <t>Phí dịch vụ mở tờ khai hải quan + phí nhận hàng</t>
  </si>
  <si>
    <t>Thái thanh toán lương tháng 7/21 cho cty TLT :</t>
  </si>
  <si>
    <t>Trả lại tiền bơm bị hư cho Thanh Triều</t>
  </si>
  <si>
    <t>Ứng cho Lân viết phần mềm</t>
  </si>
  <si>
    <t>Thái thanh toán lương tháng 8/21 cho cty TLT :</t>
  </si>
  <si>
    <t>Thái</t>
  </si>
  <si>
    <t xml:space="preserve">043317187175N                  </t>
  </si>
  <si>
    <t>NHIENBOM BEC</t>
  </si>
  <si>
    <t>TONGLONGAN</t>
  </si>
  <si>
    <t>Mã khách hàng</t>
  </si>
  <si>
    <t>Mã phụ tùng</t>
  </si>
  <si>
    <t>Báo Cáo Kết Quả Kinh Doanh</t>
  </si>
  <si>
    <t>2. Các khoản giảm trừ doanh thu</t>
  </si>
  <si>
    <t>3. Doanh thu thuần về bán hàng và cung cấp dịch vụ (10 = 01 - 02)</t>
  </si>
  <si>
    <t>6. Doanh thu hoạt động tài chính</t>
  </si>
  <si>
    <t>7. Chi phí tài chính</t>
  </si>
  <si>
    <t>8. Chi phí bán hàng</t>
  </si>
  <si>
    <t>12. Chi phí khác</t>
  </si>
  <si>
    <t>15. Chi phí thuế TNDN hiện hành</t>
  </si>
  <si>
    <t>16. Chi phí thuế TNDN hoãn lại</t>
  </si>
  <si>
    <t>17. Lợi nhuận sau thuế TNDN (60=50-51-52)</t>
  </si>
  <si>
    <t>18. Lãi cơ bản trên cổ phiếu</t>
  </si>
  <si>
    <t>19. Lãi suy giảm trên cổ phiếu</t>
  </si>
  <si>
    <t>Công nợ chưa thu khách hàng :</t>
  </si>
  <si>
    <t>Tổng giá trị đặt hàng ( PO )</t>
  </si>
  <si>
    <t xml:space="preserve">BOR </t>
  </si>
  <si>
    <t>Tổng Giá Trị Gốc Tồn Kho</t>
  </si>
  <si>
    <t>Công Thức</t>
  </si>
  <si>
    <t>=Doanh_Thu_Bosch</t>
  </si>
  <si>
    <t>=Tổng giá Vốn Gốc</t>
  </si>
  <si>
    <t>=CPBANHANG</t>
  </si>
  <si>
    <t>=CPQUANLY</t>
  </si>
  <si>
    <t>=CHIPHIKHAC</t>
  </si>
  <si>
    <t>5 = 1-4</t>
  </si>
  <si>
    <t xml:space="preserve">9. Chi phí quản lý </t>
  </si>
  <si>
    <t>11. Doanh thu ngoài</t>
  </si>
  <si>
    <t>=Doanh_Thu_Ngoài</t>
  </si>
  <si>
    <t xml:space="preserve">14. Tổng lợi nhuận kế toán trước thuế </t>
  </si>
  <si>
    <t>=Tổng giá trị của PO ( USD )</t>
  </si>
  <si>
    <t>4. Tổng Giá trị vốn gốc</t>
  </si>
  <si>
    <t>Tự nhập</t>
  </si>
  <si>
    <t>Tổng giá trị nhập kho</t>
  </si>
  <si>
    <t>=Tổng giá trị nhập kho ( USD )</t>
  </si>
  <si>
    <t>=Tổng giá trị của BOR ( USD )</t>
  </si>
  <si>
    <t>=Tổng giá trị gốc nhập kho ( VND ) - Tổng giá trị gốc xuất kho ( VND )</t>
  </si>
  <si>
    <t>Mã hàng</t>
  </si>
  <si>
    <t>Dư</t>
  </si>
  <si>
    <t>HUONG</t>
  </si>
  <si>
    <t>F00RJ02035879</t>
  </si>
  <si>
    <t>F00RJ02130751</t>
  </si>
  <si>
    <t>BOSUATAYNINH</t>
  </si>
  <si>
    <t>0460426385770</t>
  </si>
  <si>
    <t>BOSUATHANHHOA</t>
  </si>
  <si>
    <t>F00RJ01683741</t>
  </si>
  <si>
    <t>=5+11-8-9-12</t>
  </si>
  <si>
    <t>5. Lợi nhuận bán hàng Bosch</t>
  </si>
  <si>
    <t>1. Doanh thu bán hàng Bosch</t>
  </si>
  <si>
    <t>Tổng giá gốc - Tổng tiền gốc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</si>
</sst>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#,##0.00;[Red]\-#,##0.00"/>
    <numFmt numFmtId="165" formatCode="[$-2A]dd\/mm\/yyyy"/>
    <numFmt numFmtId="166" formatCode="_(* #,##0_);_(* \(#,##0\);_(* &quot;-&quot;??_);_(@_)"/>
    <numFmt numFmtId="167" formatCode="_-* #,##0.00\ _$_-;\-* #,##0.00\ _$_-;_-* &quot;-&quot;??\ _$_-;_-@_-"/>
  </numFmts>
  <fonts count="20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20"/>
      <name val="Calibri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0"/>
      <name val="VNI-Centur"/>
    </font>
    <font>
      <sz val="10"/>
      <name val=".VnTime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</font>
    <font>
      <b/>
      <sz val="11"/>
      <name val="Calibri"/>
      <family val="2"/>
    </font>
    <font>
      <b/>
      <sz val="20"/>
      <name val="Calibri"/>
      <family val="2"/>
    </font>
    <font>
      <sz val="16"/>
      <color rgb="FFFF0000"/>
      <name val="Calibri"/>
      <family val="2"/>
    </font>
    <font>
      <b/>
      <sz val="11"/>
      <color rgb="FFFF0000"/>
      <name val="Calibri"/>
      <family val="2"/>
      <scheme val="minor"/>
    </font>
    <font>
      <b/>
      <sz val="16"/>
      <name val="Calibri"/>
      <family val="2"/>
    </font>
    <font>
      <b/>
      <sz val="12"/>
      <color rgb="FFFF0000"/>
      <name val="Calibri"/>
      <family val="2"/>
      <scheme val="minor"/>
    </font>
    <font>
      <sz val="11"/>
      <color theme="1"/>
      <name val="Arial"/>
      <family val="2"/>
    </font>
    <font>
      <sz val="11"/>
      <name val="Arial"/>
      <family val="2"/>
    </font>
    <font>
      <sz val="11"/>
      <color rgb="FF000000"/>
      <name val="Arial"/>
      <family val="2"/>
    </font>
    <font>
      <sz val="20"/>
      <color rgb="FFFF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43" fontId="3" fillId="0" borderId="0" applyFont="0" applyFill="0" applyBorder="0" applyAlignment="0" applyProtection="0"/>
    <xf numFmtId="0" fontId="6" fillId="0" borderId="0"/>
    <xf numFmtId="0" fontId="7" fillId="0" borderId="0"/>
    <xf numFmtId="167" fontId="6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</cellStyleXfs>
  <cellXfs count="101">
    <xf numFmtId="0" fontId="0" fillId="0" borderId="0" xfId="0"/>
    <xf numFmtId="0" fontId="11" fillId="0" borderId="0" xfId="0" applyFont="1"/>
    <xf numFmtId="0" fontId="9" fillId="0" borderId="0" xfId="0" applyFont="1" applyAlignment="1">
      <alignment horizontal="center" wrapText="1"/>
    </xf>
    <xf numFmtId="0" fontId="8" fillId="0" borderId="0" xfId="0" applyFont="1"/>
    <xf numFmtId="0" fontId="10" fillId="0" borderId="0" xfId="0" applyFont="1" applyAlignment="1">
      <alignment horizontal="center" wrapText="1"/>
    </xf>
    <xf numFmtId="165" fontId="0" fillId="0" borderId="0" xfId="0" applyNumberFormat="1" applyAlignment="1">
      <alignment horizontal="left" wrapText="1"/>
    </xf>
    <xf numFmtId="0" fontId="0" fillId="0" borderId="0" xfId="0" applyAlignment="1">
      <alignment horizontal="left" wrapText="1"/>
    </xf>
    <xf numFmtId="164" fontId="0" fillId="0" borderId="0" xfId="0" applyNumberFormat="1" applyAlignment="1">
      <alignment horizontal="right" wrapText="1"/>
    </xf>
    <xf numFmtId="0" fontId="9" fillId="0" borderId="0" xfId="0" applyFont="1" applyAlignment="1">
      <alignment horizontal="right" wrapText="1"/>
    </xf>
    <xf numFmtId="0" fontId="2" fillId="0" borderId="0" xfId="0" applyFont="1" applyAlignment="1"/>
    <xf numFmtId="0" fontId="2" fillId="0" borderId="0" xfId="0" applyFont="1" applyAlignment="1">
      <alignment vertical="center"/>
    </xf>
    <xf numFmtId="164" fontId="13" fillId="0" borderId="0" xfId="0" applyNumberFormat="1" applyFont="1"/>
    <xf numFmtId="0" fontId="0" fillId="0" borderId="0" xfId="0" applyAlignment="1">
      <alignment wrapText="1"/>
    </xf>
    <xf numFmtId="0" fontId="13" fillId="0" borderId="0" xfId="0" applyFont="1"/>
    <xf numFmtId="164" fontId="15" fillId="0" borderId="0" xfId="0" applyNumberFormat="1" applyFont="1"/>
    <xf numFmtId="0" fontId="13" fillId="0" borderId="0" xfId="0" applyFont="1" applyAlignment="1">
      <alignment horizontal="left" wrapText="1"/>
    </xf>
    <xf numFmtId="164" fontId="0" fillId="2" borderId="0" xfId="0" applyNumberFormat="1" applyFill="1" applyAlignment="1">
      <alignment horizontal="right" wrapText="1"/>
    </xf>
    <xf numFmtId="0" fontId="0" fillId="2" borderId="0" xfId="0" applyFill="1"/>
    <xf numFmtId="0" fontId="0" fillId="2" borderId="0" xfId="0" applyFill="1" applyAlignment="1">
      <alignment horizontal="left" wrapText="1"/>
    </xf>
    <xf numFmtId="165" fontId="0" fillId="2" borderId="0" xfId="0" applyNumberFormat="1" applyFill="1" applyAlignment="1">
      <alignment horizontal="left" wrapText="1"/>
    </xf>
    <xf numFmtId="14" fontId="16" fillId="0" borderId="1" xfId="1" quotePrefix="1" applyNumberFormat="1" applyFont="1" applyFill="1" applyBorder="1" applyAlignment="1">
      <alignment horizontal="right" vertical="center"/>
    </xf>
    <xf numFmtId="14" fontId="16" fillId="0" borderId="1" xfId="1" quotePrefix="1" applyNumberFormat="1" applyFont="1" applyFill="1" applyBorder="1" applyAlignment="1">
      <alignment vertical="center"/>
    </xf>
    <xf numFmtId="14" fontId="16" fillId="0" borderId="1" xfId="1" applyNumberFormat="1" applyFont="1" applyFill="1" applyBorder="1" applyAlignment="1">
      <alignment vertical="center"/>
    </xf>
    <xf numFmtId="14" fontId="16" fillId="0" borderId="1" xfId="1" applyNumberFormat="1" applyFont="1" applyFill="1" applyBorder="1" applyAlignment="1">
      <alignment horizontal="right" vertical="center"/>
    </xf>
    <xf numFmtId="0" fontId="8" fillId="0" borderId="0" xfId="0" applyFont="1" applyFill="1"/>
    <xf numFmtId="164" fontId="13" fillId="0" borderId="0" xfId="0" applyNumberFormat="1" applyFont="1" applyFill="1"/>
    <xf numFmtId="0" fontId="0" fillId="0" borderId="0" xfId="0" applyFill="1"/>
    <xf numFmtId="0" fontId="12" fillId="0" borderId="0" xfId="0" applyFont="1" applyFill="1"/>
    <xf numFmtId="0" fontId="2" fillId="0" borderId="0" xfId="0" applyFont="1" applyFill="1"/>
    <xf numFmtId="0" fontId="2" fillId="0" borderId="0" xfId="0" applyFont="1" applyFill="1" applyAlignment="1">
      <alignment horizontal="right"/>
    </xf>
    <xf numFmtId="0" fontId="9" fillId="0" borderId="0" xfId="0" applyFont="1" applyFill="1" applyAlignment="1">
      <alignment horizontal="center" wrapText="1"/>
    </xf>
    <xf numFmtId="14" fontId="17" fillId="0" borderId="1" xfId="0" applyNumberFormat="1" applyFont="1" applyFill="1" applyBorder="1"/>
    <xf numFmtId="14" fontId="17" fillId="0" borderId="1" xfId="0" applyNumberFormat="1" applyFont="1" applyFill="1" applyBorder="1" applyAlignment="1">
      <alignment horizontal="right"/>
    </xf>
    <xf numFmtId="0" fontId="17" fillId="0" borderId="1" xfId="0" applyFont="1" applyFill="1" applyBorder="1"/>
    <xf numFmtId="164" fontId="0" fillId="0" borderId="0" xfId="0" applyNumberFormat="1" applyFill="1" applyAlignment="1">
      <alignment horizontal="right" wrapText="1"/>
    </xf>
    <xf numFmtId="0" fontId="17" fillId="0" borderId="1" xfId="0" applyFont="1" applyFill="1" applyBorder="1" applyAlignment="1" applyProtection="1">
      <alignment horizontal="left" vertical="center"/>
      <protection locked="0"/>
    </xf>
    <xf numFmtId="0" fontId="17" fillId="0" borderId="1" xfId="0" quotePrefix="1" applyFont="1" applyFill="1" applyBorder="1" applyAlignment="1" applyProtection="1">
      <alignment horizontal="left" vertical="center"/>
      <protection locked="0"/>
    </xf>
    <xf numFmtId="0" fontId="17" fillId="0" borderId="1" xfId="0" applyFont="1" applyFill="1" applyBorder="1" applyAlignment="1" applyProtection="1">
      <alignment horizontal="left"/>
      <protection locked="0"/>
    </xf>
    <xf numFmtId="0" fontId="17" fillId="0" borderId="1" xfId="0" applyFont="1" applyFill="1" applyBorder="1" applyAlignment="1">
      <alignment horizontal="left" vertical="center" wrapText="1"/>
    </xf>
    <xf numFmtId="0" fontId="16" fillId="0" borderId="1" xfId="0" applyFont="1" applyFill="1" applyBorder="1" applyAlignment="1">
      <alignment horizontal="left" vertical="center" wrapText="1"/>
    </xf>
    <xf numFmtId="0" fontId="17" fillId="0" borderId="1" xfId="3" applyFont="1" applyFill="1" applyBorder="1" applyAlignment="1">
      <alignment vertical="center"/>
    </xf>
    <xf numFmtId="49" fontId="17" fillId="0" borderId="1" xfId="2" applyNumberFormat="1" applyFont="1" applyFill="1" applyBorder="1" applyAlignment="1">
      <alignment horizontal="left" vertical="center"/>
    </xf>
    <xf numFmtId="49" fontId="16" fillId="0" borderId="1" xfId="0" applyNumberFormat="1" applyFont="1" applyFill="1" applyBorder="1" applyAlignment="1">
      <alignment vertical="center"/>
    </xf>
    <xf numFmtId="0" fontId="16" fillId="0" borderId="1" xfId="3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 wrapText="1"/>
    </xf>
    <xf numFmtId="14" fontId="16" fillId="0" borderId="1" xfId="0" applyNumberFormat="1" applyFont="1" applyFill="1" applyBorder="1" applyAlignment="1">
      <alignment vertical="center"/>
    </xf>
    <xf numFmtId="0" fontId="5" fillId="0" borderId="1" xfId="0" applyFont="1" applyFill="1" applyBorder="1" applyAlignment="1">
      <alignment vertical="center"/>
    </xf>
    <xf numFmtId="0" fontId="17" fillId="0" borderId="1" xfId="0" applyFont="1" applyFill="1" applyBorder="1" applyAlignment="1">
      <alignment vertical="center"/>
    </xf>
    <xf numFmtId="49" fontId="4" fillId="0" borderId="1" xfId="2" applyNumberFormat="1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left" vertical="center" wrapText="1"/>
    </xf>
    <xf numFmtId="14" fontId="16" fillId="0" borderId="1" xfId="0" applyNumberFormat="1" applyFont="1" applyFill="1" applyBorder="1"/>
    <xf numFmtId="0" fontId="16" fillId="0" borderId="1" xfId="0" applyFont="1" applyFill="1" applyBorder="1" applyAlignment="1">
      <alignment vertical="center" wrapText="1"/>
    </xf>
    <xf numFmtId="0" fontId="0" fillId="0" borderId="0" xfId="0" applyFill="1" applyAlignment="1">
      <alignment horizontal="right"/>
    </xf>
    <xf numFmtId="0" fontId="13" fillId="0" borderId="0" xfId="0" applyFont="1" applyFill="1"/>
    <xf numFmtId="0" fontId="19" fillId="0" borderId="0" xfId="0" applyFont="1" applyFill="1"/>
    <xf numFmtId="0" fontId="1" fillId="0" borderId="0" xfId="0" applyFont="1" applyFill="1"/>
    <xf numFmtId="0" fontId="1" fillId="0" borderId="0" xfId="0" applyFont="1" applyFill="1" applyAlignment="1">
      <alignment horizontal="left" wrapText="1"/>
    </xf>
    <xf numFmtId="0" fontId="9" fillId="0" borderId="0" xfId="0" quotePrefix="1" applyFont="1" applyFill="1"/>
    <xf numFmtId="0" fontId="9" fillId="0" borderId="0" xfId="0" applyFont="1" applyFill="1"/>
    <xf numFmtId="43" fontId="9" fillId="0" borderId="0" xfId="1" quotePrefix="1" applyFont="1" applyFill="1"/>
    <xf numFmtId="43" fontId="9" fillId="0" borderId="0" xfId="0" applyNumberFormat="1" applyFont="1" applyFill="1"/>
    <xf numFmtId="0" fontId="9" fillId="0" borderId="0" xfId="0" applyFont="1" applyFill="1" applyAlignment="1">
      <alignment horizontal="left" wrapText="1"/>
    </xf>
    <xf numFmtId="0" fontId="13" fillId="0" borderId="0" xfId="0" quotePrefix="1" applyFont="1" applyFill="1"/>
    <xf numFmtId="166" fontId="16" fillId="0" borderId="1" xfId="1" applyNumberFormat="1" applyFont="1" applyFill="1" applyBorder="1" applyAlignment="1">
      <alignment horizontal="right" vertical="center"/>
    </xf>
    <xf numFmtId="166" fontId="16" fillId="0" borderId="1" xfId="1" applyNumberFormat="1" applyFont="1" applyFill="1" applyBorder="1" applyAlignment="1">
      <alignment vertical="center"/>
    </xf>
    <xf numFmtId="166" fontId="17" fillId="0" borderId="1" xfId="1" applyNumberFormat="1" applyFont="1" applyFill="1" applyBorder="1" applyAlignment="1" applyProtection="1"/>
    <xf numFmtId="166" fontId="17" fillId="0" borderId="1" xfId="1" applyNumberFormat="1" applyFont="1" applyFill="1" applyBorder="1" applyAlignment="1">
      <alignment horizontal="right" vertical="center"/>
    </xf>
    <xf numFmtId="166" fontId="16" fillId="0" borderId="1" xfId="1" applyNumberFormat="1" applyFont="1" applyFill="1" applyBorder="1" applyAlignment="1"/>
    <xf numFmtId="166" fontId="17" fillId="0" borderId="1" xfId="1" applyNumberFormat="1" applyFont="1" applyFill="1" applyBorder="1" applyAlignment="1">
      <alignment vertical="center"/>
    </xf>
    <xf numFmtId="166" fontId="17" fillId="0" borderId="1" xfId="1" applyNumberFormat="1" applyFont="1" applyFill="1" applyBorder="1"/>
    <xf numFmtId="0" fontId="16" fillId="0" borderId="1" xfId="1" applyNumberFormat="1" applyFont="1" applyFill="1" applyBorder="1" applyAlignment="1">
      <alignment horizontal="right" vertical="center"/>
    </xf>
    <xf numFmtId="1" fontId="16" fillId="0" borderId="1" xfId="1" applyNumberFormat="1" applyFont="1" applyFill="1" applyBorder="1" applyAlignment="1">
      <alignment horizontal="right" vertical="center"/>
    </xf>
    <xf numFmtId="166" fontId="16" fillId="0" borderId="1" xfId="4" applyNumberFormat="1" applyFont="1" applyFill="1" applyBorder="1" applyAlignment="1">
      <alignment horizontal="right" vertical="center"/>
    </xf>
    <xf numFmtId="166" fontId="16" fillId="0" borderId="1" xfId="4" applyNumberFormat="1" applyFont="1" applyFill="1" applyBorder="1" applyAlignment="1">
      <alignment vertical="center"/>
    </xf>
    <xf numFmtId="166" fontId="17" fillId="0" borderId="1" xfId="1" applyNumberFormat="1" applyFont="1" applyFill="1" applyBorder="1" applyAlignment="1">
      <alignment horizontal="right" vertical="center" wrapText="1"/>
    </xf>
    <xf numFmtId="166" fontId="17" fillId="0" borderId="1" xfId="1" applyNumberFormat="1" applyFont="1" applyFill="1" applyBorder="1" applyAlignment="1">
      <alignment horizontal="right" wrapText="1"/>
    </xf>
    <xf numFmtId="166" fontId="17" fillId="0" borderId="1" xfId="1" applyNumberFormat="1" applyFont="1" applyFill="1" applyBorder="1" applyAlignment="1">
      <alignment horizontal="left" wrapText="1"/>
    </xf>
    <xf numFmtId="166" fontId="17" fillId="0" borderId="1" xfId="1" applyNumberFormat="1" applyFont="1" applyFill="1" applyBorder="1" applyAlignment="1">
      <alignment vertical="center" wrapText="1"/>
    </xf>
    <xf numFmtId="166" fontId="17" fillId="0" borderId="1" xfId="1" applyNumberFormat="1" applyFont="1" applyFill="1" applyBorder="1" applyAlignment="1">
      <alignment wrapText="1"/>
    </xf>
    <xf numFmtId="43" fontId="16" fillId="0" borderId="1" xfId="1" applyFont="1" applyFill="1" applyBorder="1" applyAlignment="1">
      <alignment horizontal="right" vertical="center"/>
    </xf>
    <xf numFmtId="166" fontId="16" fillId="0" borderId="1" xfId="1" applyNumberFormat="1" applyFont="1" applyFill="1" applyBorder="1" applyAlignment="1">
      <alignment horizontal="right" vertical="center" wrapText="1"/>
    </xf>
    <xf numFmtId="166" fontId="16" fillId="0" borderId="1" xfId="1" applyNumberFormat="1" applyFont="1" applyFill="1" applyBorder="1" applyAlignment="1">
      <alignment horizontal="left" vertical="center"/>
    </xf>
    <xf numFmtId="0" fontId="0" fillId="0" borderId="0" xfId="0" applyFill="1" applyAlignment="1">
      <alignment horizontal="center"/>
    </xf>
    <xf numFmtId="0" fontId="2" fillId="0" borderId="0" xfId="0" applyFont="1" applyFill="1" applyAlignment="1">
      <alignment horizontal="center"/>
    </xf>
    <xf numFmtId="164" fontId="0" fillId="0" borderId="1" xfId="0" applyNumberFormat="1" applyFill="1" applyBorder="1" applyAlignment="1">
      <alignment horizontal="right" wrapText="1"/>
    </xf>
    <xf numFmtId="3" fontId="17" fillId="0" borderId="1" xfId="0" applyNumberFormat="1" applyFont="1" applyFill="1" applyBorder="1" applyAlignment="1">
      <alignment horizontal="right" vertical="center"/>
    </xf>
    <xf numFmtId="166" fontId="16" fillId="0" borderId="1" xfId="3" applyNumberFormat="1" applyFont="1" applyFill="1" applyBorder="1" applyAlignment="1">
      <alignment vertical="center"/>
    </xf>
    <xf numFmtId="0" fontId="18" fillId="0" borderId="1" xfId="3" applyFont="1" applyFill="1" applyBorder="1" applyAlignment="1">
      <alignment vertical="center"/>
    </xf>
    <xf numFmtId="166" fontId="16" fillId="0" borderId="1" xfId="2" applyNumberFormat="1" applyFont="1" applyFill="1" applyBorder="1" applyAlignment="1">
      <alignment vertical="center"/>
    </xf>
    <xf numFmtId="0" fontId="18" fillId="0" borderId="1" xfId="3" applyFont="1" applyFill="1" applyBorder="1" applyAlignment="1">
      <alignment horizontal="right" vertical="center"/>
    </xf>
    <xf numFmtId="0" fontId="16" fillId="0" borderId="1" xfId="0" applyFont="1" applyFill="1" applyBorder="1" applyAlignment="1">
      <alignment horizontal="right" vertical="center"/>
    </xf>
    <xf numFmtId="0" fontId="16" fillId="0" borderId="1" xfId="0" applyFont="1" applyFill="1" applyBorder="1" applyAlignment="1">
      <alignment horizontal="right" vertical="center" wrapText="1"/>
    </xf>
    <xf numFmtId="164" fontId="17" fillId="0" borderId="1" xfId="0" applyNumberFormat="1" applyFont="1" applyFill="1" applyBorder="1" applyAlignment="1">
      <alignment horizontal="right" wrapText="1"/>
    </xf>
    <xf numFmtId="0" fontId="5" fillId="0" borderId="1" xfId="0" quotePrefix="1" applyFont="1" applyFill="1" applyBorder="1" applyAlignment="1">
      <alignment horizontal="left" vertical="center" wrapText="1"/>
    </xf>
    <xf numFmtId="0" fontId="10" fillId="0" borderId="0" xfId="0" applyFont="1" applyAlignment="1">
      <alignment horizontal="left" vertical="top"/>
    </xf>
    <xf numFmtId="0" fontId="1" fillId="0" borderId="0" xfId="0" applyFont="1" applyAlignment="1">
      <alignment horizontal="left" vertical="top"/>
    </xf>
    <xf numFmtId="0" fontId="1" fillId="0" borderId="0" xfId="0" applyFont="1" applyFill="1" applyAlignment="1">
      <alignment horizontal="left" vertical="top"/>
    </xf>
    <xf numFmtId="0" fontId="14" fillId="0" borderId="0" xfId="0" applyFont="1" applyAlignment="1">
      <alignment horizontal="left"/>
    </xf>
    <xf numFmtId="14" fontId="2" fillId="0" borderId="0" xfId="0" applyNumberFormat="1" applyFont="1" applyFill="1"/>
    <xf numFmtId="14" fontId="9" fillId="0" borderId="0" xfId="0" applyNumberFormat="1" applyFont="1" applyFill="1" applyAlignment="1">
      <alignment horizontal="center" wrapText="1"/>
    </xf>
    <xf numFmtId="14" fontId="0" fillId="0" borderId="0" xfId="0" applyNumberFormat="1" applyFill="1"/>
  </cellXfs>
  <cellStyles count="8">
    <cellStyle name="Comma" xfId="1" builtinId="3"/>
    <cellStyle name="Comma 2" xfId="4" xr:uid="{D329DB7B-DE2D-460B-96E0-7A2338A39ED4}"/>
    <cellStyle name="Comma 4" xfId="7" xr:uid="{405B56C5-08F9-4446-B69D-624FEC7DE104}"/>
    <cellStyle name="Comma 5" xfId="5" xr:uid="{648376C5-0B53-46DA-AB57-256ADBF9F761}"/>
    <cellStyle name="Normal" xfId="0" builtinId="0"/>
    <cellStyle name="Normal 3" xfId="2" xr:uid="{AD6E1A7E-84F5-4ABA-89F8-C4AC8710976A}"/>
    <cellStyle name="Normal 4" xfId="3" xr:uid="{2FEF97A9-0DF0-432E-B456-D6BA996991AC}"/>
    <cellStyle name="Normal 5" xfId="6" xr:uid="{71A3FCB0-6F2F-498A-B42D-EC7CACF506E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FED18-1B1E-419D-9BAA-6FBC55A2F4A8}">
  <sheetPr>
    <tabColor rgb="FFFF0000"/>
  </sheetPr>
  <dimension ref="A1:I25"/>
  <sheetViews>
    <sheetView workbookViewId="0">
      <pane ySplit="6" topLeftCell="A7" activePane="bottomLeft" state="frozen"/>
      <selection pane="bottomLeft" activeCell="C9" sqref="C9"/>
    </sheetView>
  </sheetViews>
  <sheetFormatPr defaultRowHeight="15"/>
  <cols>
    <col min="1" max="1" width="7" customWidth="1"/>
    <col min="2" max="2" width="10.7109375" bestFit="1" customWidth="1"/>
    <col min="3" max="4" width="15" customWidth="1"/>
    <col min="5" max="5" width="44.5703125" customWidth="1"/>
    <col min="6" max="6" width="15" customWidth="1"/>
    <col min="7" max="7" width="12.7109375" bestFit="1" customWidth="1"/>
  </cols>
  <sheetData>
    <row r="1" spans="1:9">
      <c r="A1" s="94" t="s">
        <v>0</v>
      </c>
      <c r="B1" s="94"/>
      <c r="C1" s="94"/>
      <c r="D1" s="94"/>
      <c r="E1" s="94"/>
    </row>
    <row r="2" spans="1:9">
      <c r="A2" s="94" t="s">
        <v>1</v>
      </c>
      <c r="B2" s="94"/>
      <c r="C2" s="94"/>
      <c r="D2" s="94"/>
      <c r="E2" s="94"/>
      <c r="F2" s="13" t="s">
        <v>185</v>
      </c>
      <c r="G2" s="11">
        <f>SUM(F8:F500)</f>
        <v>21246499</v>
      </c>
    </row>
    <row r="3" spans="1:9">
      <c r="A3" s="94" t="s">
        <v>2</v>
      </c>
      <c r="B3" s="94"/>
      <c r="C3" s="94"/>
    </row>
    <row r="4" spans="1:9" ht="26.25">
      <c r="A4" s="1" t="s">
        <v>73</v>
      </c>
      <c r="B4" s="1"/>
      <c r="C4" s="1"/>
      <c r="D4" s="1"/>
      <c r="E4" s="1"/>
      <c r="F4" s="1"/>
      <c r="G4" s="1"/>
      <c r="H4" s="1"/>
      <c r="I4" s="1"/>
    </row>
    <row r="6" spans="1:9" s="3" customFormat="1">
      <c r="A6" s="2"/>
      <c r="B6" s="2" t="s">
        <v>71</v>
      </c>
      <c r="C6" s="2" t="s">
        <v>74</v>
      </c>
      <c r="D6" s="2" t="s">
        <v>213</v>
      </c>
      <c r="E6" s="2" t="s">
        <v>75</v>
      </c>
      <c r="F6" s="2" t="s">
        <v>76</v>
      </c>
    </row>
    <row r="7" spans="1:9">
      <c r="A7" s="4"/>
      <c r="B7" s="4"/>
      <c r="C7" s="4"/>
      <c r="D7" s="4"/>
      <c r="E7" s="4"/>
      <c r="F7" s="4"/>
    </row>
    <row r="8" spans="1:9">
      <c r="B8" s="5">
        <v>44249.708333333336</v>
      </c>
      <c r="C8" s="6" t="s">
        <v>77</v>
      </c>
      <c r="D8" s="6" t="s">
        <v>78</v>
      </c>
      <c r="E8" s="6" t="s">
        <v>79</v>
      </c>
      <c r="F8" s="7">
        <v>120000</v>
      </c>
    </row>
    <row r="9" spans="1:9">
      <c r="B9" s="5">
        <v>44251.708333333328</v>
      </c>
      <c r="C9" s="6" t="s">
        <v>77</v>
      </c>
      <c r="D9" s="6" t="s">
        <v>80</v>
      </c>
      <c r="E9" s="6" t="s">
        <v>81</v>
      </c>
      <c r="F9" s="7">
        <v>80000</v>
      </c>
    </row>
    <row r="10" spans="1:9" ht="30">
      <c r="B10" s="5">
        <v>44278.708333333328</v>
      </c>
      <c r="C10" s="6" t="s">
        <v>77</v>
      </c>
      <c r="D10" s="6" t="s">
        <v>82</v>
      </c>
      <c r="E10" s="6" t="s">
        <v>83</v>
      </c>
      <c r="F10" s="7">
        <v>2090000</v>
      </c>
    </row>
    <row r="11" spans="1:9" ht="30">
      <c r="B11" s="5">
        <v>44278.708333333328</v>
      </c>
      <c r="C11" s="6" t="s">
        <v>77</v>
      </c>
      <c r="D11" s="6" t="s">
        <v>82</v>
      </c>
      <c r="E11" s="6" t="s">
        <v>84</v>
      </c>
      <c r="F11" s="7">
        <v>3000000</v>
      </c>
    </row>
    <row r="12" spans="1:9" ht="30">
      <c r="B12" s="5">
        <v>44278.708333333328</v>
      </c>
      <c r="C12" s="6" t="s">
        <v>77</v>
      </c>
      <c r="D12" s="6" t="s">
        <v>82</v>
      </c>
      <c r="E12" s="6" t="s">
        <v>85</v>
      </c>
      <c r="F12" s="7">
        <v>250000</v>
      </c>
    </row>
    <row r="13" spans="1:9">
      <c r="B13" s="5">
        <v>44305.708333333328</v>
      </c>
      <c r="C13" s="6" t="s">
        <v>77</v>
      </c>
      <c r="D13" s="6" t="s">
        <v>86</v>
      </c>
      <c r="E13" s="6" t="s">
        <v>87</v>
      </c>
      <c r="F13" s="7">
        <v>3005333</v>
      </c>
    </row>
    <row r="14" spans="1:9">
      <c r="B14" s="5">
        <v>44325.708333333328</v>
      </c>
      <c r="C14" s="6" t="s">
        <v>77</v>
      </c>
      <c r="D14" s="6" t="s">
        <v>86</v>
      </c>
      <c r="E14" s="6" t="s">
        <v>88</v>
      </c>
      <c r="F14" s="7">
        <v>905166</v>
      </c>
    </row>
    <row r="15" spans="1:9" ht="30">
      <c r="B15" s="5">
        <v>44325.708333333328</v>
      </c>
      <c r="C15" s="6" t="s">
        <v>77</v>
      </c>
      <c r="D15" s="6" t="s">
        <v>80</v>
      </c>
      <c r="E15" s="6" t="s">
        <v>89</v>
      </c>
      <c r="F15" s="7">
        <v>3190000</v>
      </c>
    </row>
    <row r="16" spans="1:9">
      <c r="B16" s="5">
        <v>44326.708333333328</v>
      </c>
      <c r="C16" s="6" t="s">
        <v>77</v>
      </c>
      <c r="D16" s="6" t="s">
        <v>82</v>
      </c>
      <c r="E16" s="6" t="s">
        <v>90</v>
      </c>
      <c r="F16" s="7">
        <v>250000</v>
      </c>
    </row>
    <row r="17" spans="2:6">
      <c r="B17" s="5">
        <v>44348.708333333328</v>
      </c>
      <c r="C17" s="6" t="s">
        <v>77</v>
      </c>
      <c r="D17" s="6" t="s">
        <v>80</v>
      </c>
      <c r="E17" s="6" t="s">
        <v>91</v>
      </c>
      <c r="F17" s="7">
        <v>1870000</v>
      </c>
    </row>
    <row r="18" spans="2:6">
      <c r="B18" s="5">
        <v>44348.708333333328</v>
      </c>
      <c r="C18" s="6" t="s">
        <v>77</v>
      </c>
      <c r="D18" s="6" t="s">
        <v>80</v>
      </c>
      <c r="E18" s="6" t="s">
        <v>91</v>
      </c>
      <c r="F18" s="7">
        <v>1870000</v>
      </c>
    </row>
    <row r="19" spans="2:6" ht="30">
      <c r="B19" s="5">
        <v>44376.708333333328</v>
      </c>
      <c r="C19" s="6" t="s">
        <v>77</v>
      </c>
      <c r="D19" s="6" t="s">
        <v>80</v>
      </c>
      <c r="E19" s="6" t="s">
        <v>92</v>
      </c>
      <c r="F19" s="7">
        <v>26000</v>
      </c>
    </row>
    <row r="20" spans="2:6" ht="30">
      <c r="B20" s="5">
        <v>44378.708333333328</v>
      </c>
      <c r="C20" s="6" t="s">
        <v>77</v>
      </c>
      <c r="D20" s="6" t="s">
        <v>80</v>
      </c>
      <c r="E20" s="6" t="s">
        <v>93</v>
      </c>
      <c r="F20" s="7">
        <v>190000</v>
      </c>
    </row>
    <row r="21" spans="2:6" ht="18.75" customHeight="1">
      <c r="B21" s="5">
        <v>44441</v>
      </c>
      <c r="C21" s="6" t="s">
        <v>77</v>
      </c>
      <c r="D21" s="6" t="s">
        <v>80</v>
      </c>
      <c r="E21" s="6" t="s">
        <v>204</v>
      </c>
      <c r="F21" s="7">
        <v>4400000</v>
      </c>
    </row>
    <row r="22" spans="2:6">
      <c r="B22" s="5"/>
      <c r="C22" s="6"/>
      <c r="D22" s="6"/>
      <c r="E22" s="6"/>
      <c r="F22" s="7"/>
    </row>
    <row r="23" spans="2:6">
      <c r="B23" s="5"/>
      <c r="C23" s="6"/>
      <c r="D23" s="6"/>
      <c r="E23" s="6"/>
      <c r="F23" s="7"/>
    </row>
    <row r="24" spans="2:6">
      <c r="F24" s="8"/>
    </row>
    <row r="25" spans="2:6" s="13" customFormat="1"/>
  </sheetData>
  <mergeCells count="3">
    <mergeCell ref="A1:E1"/>
    <mergeCell ref="A2:E2"/>
    <mergeCell ref="A3:C3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ACCA6-463F-4674-A725-4F808D14A1DE}">
  <sheetPr>
    <tabColor rgb="FFFFFF00"/>
  </sheetPr>
  <dimension ref="A1:I45"/>
  <sheetViews>
    <sheetView workbookViewId="0">
      <pane ySplit="6" topLeftCell="A34" activePane="bottomLeft" state="frozen"/>
      <selection pane="bottomLeft" activeCell="F40" sqref="F40"/>
    </sheetView>
  </sheetViews>
  <sheetFormatPr defaultRowHeight="15"/>
  <cols>
    <col min="1" max="1" width="7" customWidth="1"/>
    <col min="2" max="2" width="10.7109375" bestFit="1" customWidth="1"/>
    <col min="3" max="4" width="15" customWidth="1"/>
    <col min="5" max="5" width="49.5703125" customWidth="1"/>
    <col min="6" max="6" width="15" customWidth="1"/>
    <col min="7" max="7" width="13.85546875" bestFit="1" customWidth="1"/>
  </cols>
  <sheetData>
    <row r="1" spans="1:9">
      <c r="A1" s="94" t="s">
        <v>0</v>
      </c>
      <c r="B1" s="94"/>
      <c r="C1" s="94"/>
      <c r="D1" s="94"/>
      <c r="E1" s="94"/>
      <c r="F1" s="15" t="s">
        <v>184</v>
      </c>
      <c r="G1" s="11">
        <f>SUM(F7:F500)</f>
        <v>207161130</v>
      </c>
    </row>
    <row r="2" spans="1:9">
      <c r="A2" s="94" t="s">
        <v>1</v>
      </c>
      <c r="B2" s="94"/>
      <c r="C2" s="94"/>
      <c r="D2" s="94"/>
      <c r="E2" s="94"/>
    </row>
    <row r="3" spans="1:9">
      <c r="A3" s="94" t="s">
        <v>2</v>
      </c>
      <c r="B3" s="94"/>
      <c r="C3" s="94"/>
    </row>
    <row r="4" spans="1:9" ht="26.25">
      <c r="A4" s="1" t="s">
        <v>94</v>
      </c>
      <c r="B4" s="1"/>
      <c r="C4" s="1"/>
      <c r="D4" s="1"/>
      <c r="E4" s="1"/>
      <c r="F4" s="1"/>
      <c r="G4" s="1"/>
      <c r="H4" s="1"/>
      <c r="I4" s="1"/>
    </row>
    <row r="6" spans="1:9" s="3" customFormat="1">
      <c r="A6" s="2"/>
      <c r="B6" s="2" t="s">
        <v>71</v>
      </c>
      <c r="C6" s="2" t="s">
        <v>74</v>
      </c>
      <c r="D6" s="2" t="s">
        <v>213</v>
      </c>
      <c r="E6" s="2" t="s">
        <v>75</v>
      </c>
      <c r="F6" s="2" t="s">
        <v>76</v>
      </c>
    </row>
    <row r="7" spans="1:9" ht="30">
      <c r="B7" s="5">
        <v>44199.708333333328</v>
      </c>
      <c r="C7" s="6" t="s">
        <v>95</v>
      </c>
      <c r="D7" s="6" t="s">
        <v>80</v>
      </c>
      <c r="E7" s="6" t="s">
        <v>96</v>
      </c>
      <c r="F7" s="7">
        <v>4125000</v>
      </c>
    </row>
    <row r="8" spans="1:9">
      <c r="B8" s="5">
        <v>44199.708333333328</v>
      </c>
      <c r="C8" s="6" t="s">
        <v>95</v>
      </c>
      <c r="D8" s="6" t="s">
        <v>80</v>
      </c>
      <c r="E8" s="6" t="s">
        <v>97</v>
      </c>
      <c r="F8" s="7">
        <v>640000</v>
      </c>
    </row>
    <row r="9" spans="1:9">
      <c r="B9" s="5">
        <v>44202.708333333328</v>
      </c>
      <c r="C9" s="6" t="s">
        <v>95</v>
      </c>
      <c r="D9" s="6" t="s">
        <v>78</v>
      </c>
      <c r="E9" s="6" t="s">
        <v>98</v>
      </c>
      <c r="F9" s="7">
        <v>530000</v>
      </c>
    </row>
    <row r="10" spans="1:9">
      <c r="B10" s="5">
        <v>44204.708333333328</v>
      </c>
      <c r="C10" s="6" t="s">
        <v>95</v>
      </c>
      <c r="D10" s="6" t="s">
        <v>78</v>
      </c>
      <c r="E10" s="6" t="s">
        <v>99</v>
      </c>
      <c r="F10" s="7">
        <v>1500000</v>
      </c>
    </row>
    <row r="11" spans="1:9">
      <c r="B11" s="5">
        <v>44204.708333333328</v>
      </c>
      <c r="C11" s="6" t="s">
        <v>95</v>
      </c>
      <c r="D11" s="6" t="s">
        <v>78</v>
      </c>
      <c r="E11" s="6" t="s">
        <v>100</v>
      </c>
      <c r="F11" s="7">
        <v>140000</v>
      </c>
    </row>
    <row r="12" spans="1:9">
      <c r="B12" s="5">
        <v>44204.708333333328</v>
      </c>
      <c r="C12" s="6" t="s">
        <v>95</v>
      </c>
      <c r="D12" s="6" t="s">
        <v>78</v>
      </c>
      <c r="E12" s="6" t="s">
        <v>101</v>
      </c>
      <c r="F12" s="7">
        <v>580000</v>
      </c>
    </row>
    <row r="13" spans="1:9" ht="30">
      <c r="B13" s="5">
        <v>44204.708333333328</v>
      </c>
      <c r="C13" s="6" t="s">
        <v>95</v>
      </c>
      <c r="D13" s="6" t="s">
        <v>80</v>
      </c>
      <c r="E13" s="6" t="s">
        <v>102</v>
      </c>
      <c r="F13" s="7">
        <v>0</v>
      </c>
    </row>
    <row r="14" spans="1:9">
      <c r="B14" s="5">
        <v>44204.708333333328</v>
      </c>
      <c r="C14" s="6" t="s">
        <v>95</v>
      </c>
      <c r="D14" s="6" t="s">
        <v>78</v>
      </c>
      <c r="E14" s="6" t="s">
        <v>103</v>
      </c>
      <c r="F14" s="7">
        <v>425000</v>
      </c>
    </row>
    <row r="15" spans="1:9" ht="30">
      <c r="B15" s="5">
        <v>44204.708333333328</v>
      </c>
      <c r="C15" s="6" t="s">
        <v>95</v>
      </c>
      <c r="D15" s="6" t="s">
        <v>80</v>
      </c>
      <c r="E15" s="6" t="s">
        <v>104</v>
      </c>
      <c r="F15" s="7">
        <v>220000</v>
      </c>
    </row>
    <row r="16" spans="1:9">
      <c r="B16" s="5">
        <v>44204.708333333328</v>
      </c>
      <c r="C16" s="6" t="s">
        <v>95</v>
      </c>
      <c r="D16" s="6" t="s">
        <v>78</v>
      </c>
      <c r="E16" s="6" t="s">
        <v>105</v>
      </c>
      <c r="F16" s="7">
        <v>300000</v>
      </c>
    </row>
    <row r="17" spans="2:6" ht="45">
      <c r="B17" s="5">
        <v>44204.708333333328</v>
      </c>
      <c r="C17" s="6" t="s">
        <v>95</v>
      </c>
      <c r="D17" s="6" t="s">
        <v>80</v>
      </c>
      <c r="E17" s="6" t="s">
        <v>106</v>
      </c>
      <c r="F17" s="7">
        <v>4000000</v>
      </c>
    </row>
    <row r="18" spans="2:6">
      <c r="B18" s="5">
        <v>44204.708333333328</v>
      </c>
      <c r="C18" s="6" t="s">
        <v>95</v>
      </c>
      <c r="D18" s="6" t="s">
        <v>78</v>
      </c>
      <c r="E18" s="6" t="s">
        <v>107</v>
      </c>
      <c r="F18" s="7">
        <v>1000000</v>
      </c>
    </row>
    <row r="19" spans="2:6">
      <c r="B19" s="5">
        <v>44204.708333333328</v>
      </c>
      <c r="C19" s="6" t="s">
        <v>95</v>
      </c>
      <c r="D19" s="6" t="s">
        <v>86</v>
      </c>
      <c r="E19" s="6" t="s">
        <v>108</v>
      </c>
      <c r="F19" s="7">
        <v>9912130</v>
      </c>
    </row>
    <row r="20" spans="2:6">
      <c r="B20" s="5">
        <v>44204.708333333328</v>
      </c>
      <c r="C20" s="6" t="s">
        <v>95</v>
      </c>
      <c r="D20" s="6" t="s">
        <v>78</v>
      </c>
      <c r="E20" s="6" t="s">
        <v>109</v>
      </c>
      <c r="F20" s="7">
        <v>5500000</v>
      </c>
    </row>
    <row r="21" spans="2:6">
      <c r="B21" s="5">
        <v>44205.708333333328</v>
      </c>
      <c r="C21" s="6" t="s">
        <v>95</v>
      </c>
      <c r="D21" s="6" t="s">
        <v>78</v>
      </c>
      <c r="E21" s="6" t="s">
        <v>110</v>
      </c>
      <c r="F21" s="7">
        <v>3739000</v>
      </c>
    </row>
    <row r="22" spans="2:6">
      <c r="B22" s="5">
        <v>44220.708333333328</v>
      </c>
      <c r="C22" s="6" t="s">
        <v>95</v>
      </c>
      <c r="D22" s="6" t="s">
        <v>78</v>
      </c>
      <c r="E22" s="6" t="s">
        <v>100</v>
      </c>
      <c r="F22" s="7">
        <v>140000</v>
      </c>
    </row>
    <row r="23" spans="2:6">
      <c r="B23" s="5">
        <v>44230.708333333328</v>
      </c>
      <c r="C23" s="6" t="s">
        <v>95</v>
      </c>
      <c r="D23" s="6" t="s">
        <v>78</v>
      </c>
      <c r="E23" s="6" t="s">
        <v>103</v>
      </c>
      <c r="F23" s="7">
        <v>425000</v>
      </c>
    </row>
    <row r="24" spans="2:6">
      <c r="B24" s="5">
        <v>44233.708333333328</v>
      </c>
      <c r="C24" s="6" t="s">
        <v>95</v>
      </c>
      <c r="D24" s="6" t="s">
        <v>80</v>
      </c>
      <c r="E24" s="6" t="s">
        <v>111</v>
      </c>
      <c r="F24" s="7">
        <v>500000</v>
      </c>
    </row>
    <row r="25" spans="2:6">
      <c r="B25" s="5">
        <v>44263.708333333328</v>
      </c>
      <c r="C25" s="6" t="s">
        <v>95</v>
      </c>
      <c r="D25" s="6" t="s">
        <v>80</v>
      </c>
      <c r="E25" s="6" t="s">
        <v>112</v>
      </c>
      <c r="F25" s="7">
        <v>990000</v>
      </c>
    </row>
    <row r="26" spans="2:6">
      <c r="B26" s="5">
        <v>44274.708333333328</v>
      </c>
      <c r="C26" s="6" t="s">
        <v>95</v>
      </c>
      <c r="D26" s="6" t="s">
        <v>78</v>
      </c>
      <c r="E26" s="6" t="s">
        <v>113</v>
      </c>
      <c r="F26" s="7">
        <v>680000</v>
      </c>
    </row>
    <row r="27" spans="2:6" ht="30">
      <c r="B27" s="5">
        <v>44274.708333333328</v>
      </c>
      <c r="C27" s="6" t="s">
        <v>95</v>
      </c>
      <c r="D27" s="6" t="s">
        <v>80</v>
      </c>
      <c r="E27" s="6" t="s">
        <v>114</v>
      </c>
      <c r="F27" s="7">
        <v>2000000</v>
      </c>
    </row>
    <row r="28" spans="2:6">
      <c r="B28" s="5">
        <v>44278.708333333328</v>
      </c>
      <c r="C28" s="6" t="s">
        <v>95</v>
      </c>
      <c r="D28" s="6" t="s">
        <v>82</v>
      </c>
      <c r="E28" s="6" t="s">
        <v>115</v>
      </c>
      <c r="F28" s="7">
        <v>200000</v>
      </c>
    </row>
    <row r="29" spans="2:6">
      <c r="B29" s="5">
        <v>44324.708333333328</v>
      </c>
      <c r="C29" s="6" t="s">
        <v>95</v>
      </c>
      <c r="D29" s="6" t="s">
        <v>80</v>
      </c>
      <c r="E29" s="6" t="s">
        <v>116</v>
      </c>
      <c r="F29" s="7">
        <v>20000000</v>
      </c>
    </row>
    <row r="30" spans="2:6">
      <c r="B30" s="5">
        <v>44324.708333333328</v>
      </c>
      <c r="C30" s="6" t="s">
        <v>95</v>
      </c>
      <c r="D30" s="6" t="s">
        <v>78</v>
      </c>
      <c r="E30" s="6" t="s">
        <v>117</v>
      </c>
      <c r="F30" s="7">
        <v>70000</v>
      </c>
    </row>
    <row r="31" spans="2:6">
      <c r="B31" s="5">
        <v>44324.708333333328</v>
      </c>
      <c r="C31" s="6" t="s">
        <v>95</v>
      </c>
      <c r="D31" s="6" t="s">
        <v>82</v>
      </c>
      <c r="E31" s="6" t="s">
        <v>118</v>
      </c>
      <c r="F31" s="7">
        <v>600000</v>
      </c>
    </row>
    <row r="32" spans="2:6">
      <c r="B32" s="5">
        <v>44324.708333333328</v>
      </c>
      <c r="C32" s="6" t="s">
        <v>95</v>
      </c>
      <c r="D32" s="6" t="s">
        <v>80</v>
      </c>
      <c r="E32" s="6" t="s">
        <v>119</v>
      </c>
      <c r="F32" s="7">
        <v>130000</v>
      </c>
    </row>
    <row r="33" spans="2:6">
      <c r="B33" s="5">
        <v>44326.708333333328</v>
      </c>
      <c r="C33" s="6" t="s">
        <v>95</v>
      </c>
      <c r="D33" s="6" t="s">
        <v>80</v>
      </c>
      <c r="E33" s="6" t="s">
        <v>120</v>
      </c>
      <c r="F33" s="7">
        <v>2000000</v>
      </c>
    </row>
    <row r="34" spans="2:6">
      <c r="B34" s="5">
        <v>44344.708333333328</v>
      </c>
      <c r="C34" s="6" t="s">
        <v>95</v>
      </c>
      <c r="D34" s="6" t="s">
        <v>80</v>
      </c>
      <c r="E34" s="6" t="s">
        <v>121</v>
      </c>
      <c r="F34" s="7">
        <v>20000000</v>
      </c>
    </row>
    <row r="35" spans="2:6">
      <c r="B35" s="5">
        <v>44345.708333333328</v>
      </c>
      <c r="C35" s="6" t="s">
        <v>95</v>
      </c>
      <c r="D35" s="6" t="s">
        <v>86</v>
      </c>
      <c r="E35" s="6" t="s">
        <v>122</v>
      </c>
      <c r="F35" s="7">
        <v>3200000</v>
      </c>
    </row>
    <row r="36" spans="2:6">
      <c r="B36" s="5">
        <v>44345.708333333328</v>
      </c>
      <c r="C36" s="6" t="s">
        <v>95</v>
      </c>
      <c r="D36" s="6" t="s">
        <v>80</v>
      </c>
      <c r="E36" s="6" t="s">
        <v>123</v>
      </c>
      <c r="F36" s="7">
        <v>20000000</v>
      </c>
    </row>
    <row r="37" spans="2:6">
      <c r="B37" s="5">
        <v>44347.708333333328</v>
      </c>
      <c r="C37" s="6" t="s">
        <v>95</v>
      </c>
      <c r="D37" s="6" t="s">
        <v>80</v>
      </c>
      <c r="E37" s="6" t="s">
        <v>124</v>
      </c>
      <c r="F37" s="7">
        <v>21000000</v>
      </c>
    </row>
    <row r="38" spans="2:6">
      <c r="B38" s="5">
        <v>44347.708333333328</v>
      </c>
      <c r="C38" s="6" t="s">
        <v>95</v>
      </c>
      <c r="D38" s="6" t="s">
        <v>86</v>
      </c>
      <c r="E38" s="6" t="s">
        <v>125</v>
      </c>
      <c r="F38" s="7">
        <v>1615000</v>
      </c>
    </row>
    <row r="39" spans="2:6">
      <c r="B39" s="5">
        <v>44350.708333333328</v>
      </c>
      <c r="C39" s="6" t="s">
        <v>95</v>
      </c>
      <c r="D39" s="6" t="s">
        <v>80</v>
      </c>
      <c r="E39" s="6" t="s">
        <v>126</v>
      </c>
      <c r="F39" s="7">
        <v>500000</v>
      </c>
    </row>
    <row r="40" spans="2:6">
      <c r="B40" s="5">
        <v>44407</v>
      </c>
      <c r="C40" s="6" t="s">
        <v>95</v>
      </c>
      <c r="D40" s="6" t="s">
        <v>80</v>
      </c>
      <c r="E40" s="6" t="s">
        <v>205</v>
      </c>
      <c r="F40" s="7">
        <v>21000000</v>
      </c>
    </row>
    <row r="41" spans="2:6">
      <c r="B41" s="5">
        <v>44413</v>
      </c>
      <c r="C41" s="6" t="s">
        <v>95</v>
      </c>
      <c r="D41" s="6" t="s">
        <v>80</v>
      </c>
      <c r="E41" s="6" t="s">
        <v>206</v>
      </c>
      <c r="F41" s="7">
        <v>34500000</v>
      </c>
    </row>
    <row r="42" spans="2:6">
      <c r="B42" s="5">
        <v>44413</v>
      </c>
      <c r="C42" s="6" t="s">
        <v>95</v>
      </c>
      <c r="D42" s="6" t="s">
        <v>80</v>
      </c>
      <c r="E42" s="6" t="s">
        <v>207</v>
      </c>
      <c r="F42" s="7">
        <v>4000000</v>
      </c>
    </row>
    <row r="43" spans="2:6">
      <c r="B43" s="5">
        <v>44439</v>
      </c>
      <c r="C43" s="6" t="s">
        <v>95</v>
      </c>
      <c r="D43" s="6" t="s">
        <v>80</v>
      </c>
      <c r="E43" s="6" t="s">
        <v>208</v>
      </c>
      <c r="F43" s="7">
        <v>21000000</v>
      </c>
    </row>
    <row r="44" spans="2:6">
      <c r="B44" s="5"/>
      <c r="C44" s="6"/>
      <c r="D44" s="6"/>
      <c r="E44" s="6"/>
      <c r="F44" s="7"/>
    </row>
    <row r="45" spans="2:6">
      <c r="F45" s="8"/>
    </row>
  </sheetData>
  <mergeCells count="3">
    <mergeCell ref="A1:E1"/>
    <mergeCell ref="A2:E2"/>
    <mergeCell ref="A3:C3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E81E9-7A60-4B19-9CAC-5F15AD735D89}">
  <sheetPr>
    <tabColor rgb="FFC00000"/>
  </sheetPr>
  <dimension ref="A1:I15"/>
  <sheetViews>
    <sheetView workbookViewId="0">
      <selection activeCell="F10" sqref="F10"/>
    </sheetView>
  </sheetViews>
  <sheetFormatPr defaultRowHeight="15"/>
  <cols>
    <col min="1" max="1" width="7" customWidth="1"/>
    <col min="2" max="2" width="10.7109375" bestFit="1" customWidth="1"/>
    <col min="3" max="4" width="15" customWidth="1"/>
    <col min="5" max="5" width="40" customWidth="1"/>
    <col min="6" max="6" width="15" customWidth="1"/>
    <col min="7" max="7" width="13.85546875" bestFit="1" customWidth="1"/>
  </cols>
  <sheetData>
    <row r="1" spans="1:9">
      <c r="A1" s="94" t="s">
        <v>0</v>
      </c>
      <c r="B1" s="94"/>
      <c r="C1" s="94"/>
      <c r="D1" s="94"/>
      <c r="E1" s="94"/>
    </row>
    <row r="2" spans="1:9">
      <c r="A2" s="94" t="s">
        <v>1</v>
      </c>
      <c r="B2" s="94"/>
      <c r="C2" s="94"/>
      <c r="D2" s="94"/>
      <c r="E2" s="94"/>
      <c r="F2" s="15" t="s">
        <v>184</v>
      </c>
      <c r="G2" s="11">
        <f>SUM(F7:F500)</f>
        <v>117482130</v>
      </c>
    </row>
    <row r="3" spans="1:9">
      <c r="A3" s="94" t="s">
        <v>2</v>
      </c>
      <c r="B3" s="94"/>
      <c r="C3" s="94"/>
    </row>
    <row r="4" spans="1:9" ht="26.25">
      <c r="A4" s="1" t="s">
        <v>127</v>
      </c>
      <c r="B4" s="1"/>
      <c r="C4" s="1"/>
      <c r="D4" s="1"/>
      <c r="E4" s="1"/>
      <c r="F4" s="1"/>
      <c r="G4" s="1"/>
      <c r="H4" s="1"/>
      <c r="I4" s="1"/>
    </row>
    <row r="6" spans="1:9" s="3" customFormat="1">
      <c r="A6" s="2"/>
      <c r="B6" s="2" t="s">
        <v>71</v>
      </c>
      <c r="C6" s="2" t="s">
        <v>74</v>
      </c>
      <c r="D6" s="2" t="s">
        <v>213</v>
      </c>
      <c r="E6" s="2" t="s">
        <v>75</v>
      </c>
      <c r="F6" s="2" t="s">
        <v>76</v>
      </c>
    </row>
    <row r="7" spans="1:9" ht="30">
      <c r="B7" s="5">
        <v>44249.708333333328</v>
      </c>
      <c r="C7" s="6" t="s">
        <v>128</v>
      </c>
      <c r="D7" s="6" t="s">
        <v>78</v>
      </c>
      <c r="E7" s="6" t="s">
        <v>129</v>
      </c>
      <c r="F7" s="7">
        <v>13200000</v>
      </c>
    </row>
    <row r="8" spans="1:9" ht="30">
      <c r="B8" s="5">
        <v>44249.708333333328</v>
      </c>
      <c r="C8" s="6" t="s">
        <v>128</v>
      </c>
      <c r="D8" s="6" t="s">
        <v>78</v>
      </c>
      <c r="E8" s="6" t="s">
        <v>130</v>
      </c>
      <c r="F8" s="7">
        <v>9600000</v>
      </c>
    </row>
    <row r="9" spans="1:9" ht="30">
      <c r="B9" s="5">
        <v>44249.708333333328</v>
      </c>
      <c r="C9" s="6" t="s">
        <v>128</v>
      </c>
      <c r="D9" s="6" t="s">
        <v>78</v>
      </c>
      <c r="E9" s="6" t="s">
        <v>131</v>
      </c>
      <c r="F9" s="7">
        <v>9600000</v>
      </c>
    </row>
    <row r="10" spans="1:9" ht="30">
      <c r="B10" s="5">
        <v>44347.708333333328</v>
      </c>
      <c r="C10" s="6" t="s">
        <v>128</v>
      </c>
      <c r="D10" s="6" t="s">
        <v>86</v>
      </c>
      <c r="E10" s="6" t="s">
        <v>132</v>
      </c>
      <c r="F10" s="7">
        <v>9912130</v>
      </c>
    </row>
    <row r="11" spans="1:9">
      <c r="B11" s="5">
        <v>44368.708333333328</v>
      </c>
      <c r="C11" s="6" t="s">
        <v>128</v>
      </c>
      <c r="D11" s="6" t="s">
        <v>78</v>
      </c>
      <c r="E11" s="6" t="s">
        <v>133</v>
      </c>
      <c r="F11" s="7">
        <v>3470000</v>
      </c>
    </row>
    <row r="12" spans="1:9">
      <c r="A12" s="17"/>
      <c r="B12" s="19">
        <v>44371.708333333328</v>
      </c>
      <c r="C12" s="18" t="s">
        <v>128</v>
      </c>
      <c r="D12" s="18" t="s">
        <v>86</v>
      </c>
      <c r="E12" s="18" t="s">
        <v>134</v>
      </c>
      <c r="F12" s="16">
        <v>26400000</v>
      </c>
    </row>
    <row r="13" spans="1:9" ht="30">
      <c r="B13" s="5">
        <v>44412.708333333328</v>
      </c>
      <c r="C13" s="6" t="s">
        <v>128</v>
      </c>
      <c r="D13" s="6" t="s">
        <v>80</v>
      </c>
      <c r="E13" s="6" t="s">
        <v>135</v>
      </c>
      <c r="F13" s="7">
        <v>34500000</v>
      </c>
    </row>
    <row r="14" spans="1:9">
      <c r="B14" s="5">
        <v>44423.708333333328</v>
      </c>
      <c r="C14" s="6" t="s">
        <v>128</v>
      </c>
      <c r="D14" s="6" t="s">
        <v>86</v>
      </c>
      <c r="E14" s="6" t="s">
        <v>136</v>
      </c>
      <c r="F14" s="7">
        <v>10800000</v>
      </c>
    </row>
    <row r="15" spans="1:9">
      <c r="F15" s="8"/>
    </row>
  </sheetData>
  <mergeCells count="3">
    <mergeCell ref="A1:E1"/>
    <mergeCell ref="A2:E2"/>
    <mergeCell ref="A3:C3"/>
  </mergeCell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CB979-A486-48CC-B23A-AF797D20EB63}">
  <sheetPr>
    <tabColor theme="3" tint="0.39997558519241921"/>
  </sheetPr>
  <dimension ref="A1:I81"/>
  <sheetViews>
    <sheetView zoomScaleNormal="100" workbookViewId="0">
      <pane ySplit="7" topLeftCell="A26" activePane="bottomLeft" state="frozen"/>
      <selection pane="bottomLeft" activeCell="F15" sqref="F15"/>
    </sheetView>
  </sheetViews>
  <sheetFormatPr defaultRowHeight="15"/>
  <cols>
    <col min="1" max="1" width="7" customWidth="1"/>
    <col min="2" max="2" width="10.7109375" bestFit="1" customWidth="1"/>
    <col min="3" max="4" width="15" customWidth="1"/>
    <col min="5" max="5" width="57.28515625" bestFit="1" customWidth="1"/>
    <col min="6" max="7" width="17.28515625" bestFit="1" customWidth="1"/>
  </cols>
  <sheetData>
    <row r="1" spans="1:9">
      <c r="A1" s="95" t="s">
        <v>0</v>
      </c>
      <c r="B1" s="95"/>
      <c r="C1" s="95"/>
      <c r="D1" s="95"/>
      <c r="E1" s="95"/>
    </row>
    <row r="2" spans="1:9" ht="15.75">
      <c r="A2" s="95" t="s">
        <v>1</v>
      </c>
      <c r="B2" s="95"/>
      <c r="C2" s="95"/>
      <c r="D2" s="95"/>
      <c r="E2" s="95"/>
      <c r="F2" s="13" t="s">
        <v>184</v>
      </c>
      <c r="G2" s="14">
        <f>SUM(F8:F500)</f>
        <v>2675242820</v>
      </c>
    </row>
    <row r="3" spans="1:9" ht="25.5" customHeight="1">
      <c r="A3" s="95" t="s">
        <v>2</v>
      </c>
      <c r="B3" s="95"/>
      <c r="C3" s="95"/>
    </row>
    <row r="4" spans="1:9" ht="26.25">
      <c r="A4" s="10" t="s">
        <v>162</v>
      </c>
      <c r="B4" s="10"/>
      <c r="C4" s="10"/>
      <c r="D4" s="10"/>
      <c r="E4" s="10"/>
      <c r="F4" s="10"/>
      <c r="G4" s="9"/>
      <c r="H4" s="9"/>
      <c r="I4" s="9"/>
    </row>
    <row r="6" spans="1:9" s="3" customFormat="1">
      <c r="A6" s="2"/>
      <c r="B6" s="2" t="s">
        <v>71</v>
      </c>
      <c r="C6" s="2" t="s">
        <v>74</v>
      </c>
      <c r="D6" s="2" t="s">
        <v>213</v>
      </c>
      <c r="E6" s="2" t="s">
        <v>75</v>
      </c>
      <c r="F6" s="2" t="s">
        <v>76</v>
      </c>
    </row>
    <row r="7" spans="1:9" s="3" customFormat="1" ht="18.75" customHeight="1">
      <c r="A7" s="2"/>
      <c r="B7" s="2"/>
      <c r="C7" s="2"/>
      <c r="D7" s="2"/>
      <c r="E7" s="2"/>
      <c r="F7" s="2"/>
    </row>
    <row r="8" spans="1:9">
      <c r="B8" s="5">
        <v>44196.708333333328</v>
      </c>
      <c r="C8" s="6" t="s">
        <v>163</v>
      </c>
      <c r="D8" s="6" t="s">
        <v>78</v>
      </c>
      <c r="E8" s="6" t="s">
        <v>164</v>
      </c>
      <c r="F8" s="7">
        <v>3739000</v>
      </c>
    </row>
    <row r="9" spans="1:9">
      <c r="B9" s="5">
        <v>44196.708333333328</v>
      </c>
      <c r="C9" s="6" t="s">
        <v>163</v>
      </c>
      <c r="D9" s="6" t="s">
        <v>78</v>
      </c>
      <c r="E9" s="6" t="s">
        <v>98</v>
      </c>
      <c r="F9" s="7">
        <v>530000</v>
      </c>
    </row>
    <row r="10" spans="1:9">
      <c r="B10" s="5">
        <v>44196.708333333328</v>
      </c>
      <c r="C10" s="6" t="s">
        <v>163</v>
      </c>
      <c r="D10" s="6" t="s">
        <v>78</v>
      </c>
      <c r="E10" s="6" t="s">
        <v>99</v>
      </c>
      <c r="F10" s="7">
        <v>1500000</v>
      </c>
    </row>
    <row r="11" spans="1:9">
      <c r="B11" s="5">
        <v>44196.708333333328</v>
      </c>
      <c r="C11" s="6" t="s">
        <v>163</v>
      </c>
      <c r="D11" s="6" t="s">
        <v>80</v>
      </c>
      <c r="E11" s="6" t="s">
        <v>97</v>
      </c>
      <c r="F11" s="7">
        <v>640000</v>
      </c>
    </row>
    <row r="12" spans="1:9">
      <c r="B12" s="5">
        <v>44196.708333333328</v>
      </c>
      <c r="C12" s="6" t="s">
        <v>163</v>
      </c>
      <c r="D12" s="6" t="s">
        <v>78</v>
      </c>
      <c r="E12" s="6" t="s">
        <v>105</v>
      </c>
      <c r="F12" s="7">
        <v>300000</v>
      </c>
    </row>
    <row r="13" spans="1:9">
      <c r="B13" s="5">
        <v>44196.708333333328</v>
      </c>
      <c r="C13" s="6" t="s">
        <v>163</v>
      </c>
      <c r="D13" s="6" t="s">
        <v>78</v>
      </c>
      <c r="E13" s="6" t="s">
        <v>101</v>
      </c>
      <c r="F13" s="7">
        <v>580000</v>
      </c>
    </row>
    <row r="14" spans="1:9">
      <c r="B14" s="5">
        <v>44199.708333333328</v>
      </c>
      <c r="C14" s="6" t="s">
        <v>163</v>
      </c>
      <c r="D14" s="6" t="s">
        <v>80</v>
      </c>
      <c r="E14" s="6" t="s">
        <v>102</v>
      </c>
      <c r="F14" s="7">
        <v>350000</v>
      </c>
    </row>
    <row r="15" spans="1:9" ht="30">
      <c r="B15" s="5">
        <v>44199.708333333328</v>
      </c>
      <c r="C15" s="6" t="s">
        <v>163</v>
      </c>
      <c r="D15" s="6" t="s">
        <v>80</v>
      </c>
      <c r="E15" s="6" t="s">
        <v>96</v>
      </c>
      <c r="F15" s="7">
        <v>4125000</v>
      </c>
    </row>
    <row r="16" spans="1:9">
      <c r="B16" s="5">
        <v>44201.708333333328</v>
      </c>
      <c r="C16" s="6" t="s">
        <v>163</v>
      </c>
      <c r="D16" s="6" t="s">
        <v>78</v>
      </c>
      <c r="E16" s="6" t="s">
        <v>107</v>
      </c>
      <c r="F16" s="7">
        <v>1000000</v>
      </c>
    </row>
    <row r="17" spans="2:6">
      <c r="B17" s="5">
        <v>44201.708333333328</v>
      </c>
      <c r="C17" s="6" t="s">
        <v>163</v>
      </c>
      <c r="D17" s="6" t="s">
        <v>86</v>
      </c>
      <c r="E17" s="6" t="s">
        <v>109</v>
      </c>
      <c r="F17" s="7">
        <v>5500000</v>
      </c>
    </row>
    <row r="18" spans="2:6" ht="30">
      <c r="B18" s="5">
        <v>44201.708333333328</v>
      </c>
      <c r="C18" s="6" t="s">
        <v>163</v>
      </c>
      <c r="D18" s="6" t="s">
        <v>80</v>
      </c>
      <c r="E18" s="6" t="s">
        <v>106</v>
      </c>
      <c r="F18" s="7">
        <v>4000000</v>
      </c>
    </row>
    <row r="19" spans="2:6">
      <c r="B19" s="5">
        <v>44220.708333333328</v>
      </c>
      <c r="C19" s="6" t="s">
        <v>163</v>
      </c>
      <c r="D19" s="6" t="s">
        <v>78</v>
      </c>
      <c r="E19" s="6" t="s">
        <v>100</v>
      </c>
      <c r="F19" s="7">
        <v>140000</v>
      </c>
    </row>
    <row r="20" spans="2:6">
      <c r="B20" s="5">
        <v>44220.708333333328</v>
      </c>
      <c r="C20" s="6" t="s">
        <v>163</v>
      </c>
      <c r="D20" s="6" t="s">
        <v>78</v>
      </c>
      <c r="E20" s="6" t="s">
        <v>100</v>
      </c>
      <c r="F20" s="7">
        <v>140000</v>
      </c>
    </row>
    <row r="21" spans="2:6" ht="30">
      <c r="B21" s="5">
        <v>44229.708333333328</v>
      </c>
      <c r="C21" s="6" t="s">
        <v>163</v>
      </c>
      <c r="D21" s="6" t="s">
        <v>80</v>
      </c>
      <c r="E21" s="6" t="s">
        <v>104</v>
      </c>
      <c r="F21" s="7">
        <v>220000</v>
      </c>
    </row>
    <row r="22" spans="2:6">
      <c r="B22" s="5">
        <v>44230.708333333328</v>
      </c>
      <c r="C22" s="6" t="s">
        <v>163</v>
      </c>
      <c r="D22" s="6" t="s">
        <v>78</v>
      </c>
      <c r="E22" s="6" t="s">
        <v>103</v>
      </c>
      <c r="F22" s="7">
        <v>425000</v>
      </c>
    </row>
    <row r="23" spans="2:6">
      <c r="B23" s="5">
        <v>44230.708333333328</v>
      </c>
      <c r="C23" s="6" t="s">
        <v>163</v>
      </c>
      <c r="D23" s="6" t="s">
        <v>78</v>
      </c>
      <c r="E23" s="6" t="s">
        <v>103</v>
      </c>
      <c r="F23" s="7">
        <v>425000</v>
      </c>
    </row>
    <row r="24" spans="2:6">
      <c r="B24" s="5">
        <v>44233.708333333328</v>
      </c>
      <c r="C24" s="6" t="s">
        <v>163</v>
      </c>
      <c r="D24" s="6" t="s">
        <v>80</v>
      </c>
      <c r="E24" s="6" t="s">
        <v>111</v>
      </c>
      <c r="F24" s="7">
        <v>500000</v>
      </c>
    </row>
    <row r="25" spans="2:6">
      <c r="B25" s="5">
        <v>44249.708333333328</v>
      </c>
      <c r="C25" s="6" t="s">
        <v>163</v>
      </c>
      <c r="D25" s="6" t="s">
        <v>78</v>
      </c>
      <c r="E25" s="6" t="s">
        <v>79</v>
      </c>
      <c r="F25" s="7">
        <v>120000</v>
      </c>
    </row>
    <row r="26" spans="2:6">
      <c r="B26" s="5">
        <v>44249.708333333328</v>
      </c>
      <c r="C26" s="6" t="s">
        <v>163</v>
      </c>
      <c r="D26" s="6" t="s">
        <v>78</v>
      </c>
      <c r="E26" s="6" t="s">
        <v>131</v>
      </c>
      <c r="F26" s="7">
        <v>9600000</v>
      </c>
    </row>
    <row r="27" spans="2:6">
      <c r="B27" s="5">
        <v>44249.708333333328</v>
      </c>
      <c r="C27" s="6" t="s">
        <v>163</v>
      </c>
      <c r="D27" s="6" t="s">
        <v>78</v>
      </c>
      <c r="E27" s="6" t="s">
        <v>129</v>
      </c>
      <c r="F27" s="7">
        <v>13200000</v>
      </c>
    </row>
    <row r="28" spans="2:6">
      <c r="B28" s="5">
        <v>44249.708333333328</v>
      </c>
      <c r="C28" s="6" t="s">
        <v>163</v>
      </c>
      <c r="D28" s="6" t="s">
        <v>78</v>
      </c>
      <c r="E28" s="6" t="s">
        <v>130</v>
      </c>
      <c r="F28" s="7">
        <v>9600000</v>
      </c>
    </row>
    <row r="29" spans="2:6">
      <c r="B29" s="5">
        <v>44251.708333333328</v>
      </c>
      <c r="C29" s="6" t="s">
        <v>163</v>
      </c>
      <c r="D29" s="6" t="s">
        <v>80</v>
      </c>
      <c r="E29" s="6" t="s">
        <v>81</v>
      </c>
      <c r="F29" s="7">
        <v>80000</v>
      </c>
    </row>
    <row r="30" spans="2:6">
      <c r="B30" s="5">
        <v>44263.708333333328</v>
      </c>
      <c r="C30" s="6" t="s">
        <v>163</v>
      </c>
      <c r="D30" s="6" t="s">
        <v>80</v>
      </c>
      <c r="E30" s="6" t="s">
        <v>165</v>
      </c>
      <c r="F30" s="7">
        <v>990000</v>
      </c>
    </row>
    <row r="31" spans="2:6">
      <c r="B31" s="5">
        <v>44274.708333333328</v>
      </c>
      <c r="C31" s="6" t="s">
        <v>163</v>
      </c>
      <c r="D31" s="6" t="s">
        <v>78</v>
      </c>
      <c r="E31" s="6" t="s">
        <v>166</v>
      </c>
      <c r="F31" s="7">
        <v>680000</v>
      </c>
    </row>
    <row r="32" spans="2:6">
      <c r="B32" s="5">
        <v>44274.708333333328</v>
      </c>
      <c r="C32" s="6" t="s">
        <v>163</v>
      </c>
      <c r="D32" s="6" t="s">
        <v>80</v>
      </c>
      <c r="E32" s="6" t="s">
        <v>167</v>
      </c>
      <c r="F32" s="7">
        <v>2000000</v>
      </c>
    </row>
    <row r="33" spans="2:6">
      <c r="B33" s="5">
        <v>44275.708333333328</v>
      </c>
      <c r="C33" s="6" t="s">
        <v>163</v>
      </c>
      <c r="D33" s="6" t="s">
        <v>86</v>
      </c>
      <c r="E33" s="6" t="s">
        <v>168</v>
      </c>
      <c r="F33" s="7">
        <v>452070234</v>
      </c>
    </row>
    <row r="34" spans="2:6">
      <c r="B34" s="5">
        <v>44277.708333333328</v>
      </c>
      <c r="C34" s="6" t="s">
        <v>163</v>
      </c>
      <c r="D34" s="6" t="s">
        <v>86</v>
      </c>
      <c r="E34" s="6" t="s">
        <v>169</v>
      </c>
      <c r="F34" s="7">
        <v>49486649</v>
      </c>
    </row>
    <row r="35" spans="2:6" ht="30">
      <c r="B35" s="5">
        <v>44278.708333333328</v>
      </c>
      <c r="C35" s="6" t="s">
        <v>163</v>
      </c>
      <c r="D35" s="6" t="s">
        <v>82</v>
      </c>
      <c r="E35" s="6" t="s">
        <v>170</v>
      </c>
      <c r="F35" s="7">
        <v>3000000</v>
      </c>
    </row>
    <row r="36" spans="2:6">
      <c r="B36" s="5">
        <v>44278.708333333328</v>
      </c>
      <c r="C36" s="6" t="s">
        <v>163</v>
      </c>
      <c r="D36" s="6" t="s">
        <v>82</v>
      </c>
      <c r="E36" s="6" t="s">
        <v>171</v>
      </c>
      <c r="F36" s="7">
        <v>200000</v>
      </c>
    </row>
    <row r="37" spans="2:6" ht="30">
      <c r="B37" s="5">
        <v>44278.708333333328</v>
      </c>
      <c r="C37" s="6" t="s">
        <v>163</v>
      </c>
      <c r="D37" s="6" t="s">
        <v>82</v>
      </c>
      <c r="E37" s="6" t="s">
        <v>83</v>
      </c>
      <c r="F37" s="7">
        <v>2090000</v>
      </c>
    </row>
    <row r="38" spans="2:6">
      <c r="B38" s="5">
        <v>44278.708333333328</v>
      </c>
      <c r="C38" s="6" t="s">
        <v>163</v>
      </c>
      <c r="D38" s="6" t="s">
        <v>82</v>
      </c>
      <c r="E38" s="6" t="s">
        <v>85</v>
      </c>
      <c r="F38" s="7">
        <v>250000</v>
      </c>
    </row>
    <row r="39" spans="2:6">
      <c r="B39" s="5">
        <v>44281.708333333328</v>
      </c>
      <c r="C39" s="6" t="s">
        <v>163</v>
      </c>
      <c r="D39" s="6" t="s">
        <v>82</v>
      </c>
      <c r="E39" s="6" t="s">
        <v>172</v>
      </c>
      <c r="F39" s="7">
        <v>30000</v>
      </c>
    </row>
    <row r="40" spans="2:6">
      <c r="B40" s="5">
        <v>44305.708333333328</v>
      </c>
      <c r="C40" s="6" t="s">
        <v>163</v>
      </c>
      <c r="D40" s="6" t="s">
        <v>86</v>
      </c>
      <c r="E40" s="6" t="s">
        <v>173</v>
      </c>
      <c r="F40" s="7">
        <v>47370456</v>
      </c>
    </row>
    <row r="41" spans="2:6">
      <c r="B41" s="5">
        <v>44305.708333333328</v>
      </c>
      <c r="C41" s="6" t="s">
        <v>163</v>
      </c>
      <c r="D41" s="6" t="s">
        <v>86</v>
      </c>
      <c r="E41" s="6" t="s">
        <v>174</v>
      </c>
      <c r="F41" s="7">
        <v>544651208</v>
      </c>
    </row>
    <row r="42" spans="2:6">
      <c r="B42" s="5">
        <v>44305.708333333328</v>
      </c>
      <c r="C42" s="6" t="s">
        <v>163</v>
      </c>
      <c r="D42" s="6" t="s">
        <v>86</v>
      </c>
      <c r="E42" s="6" t="s">
        <v>87</v>
      </c>
      <c r="F42" s="7">
        <v>3005333</v>
      </c>
    </row>
    <row r="43" spans="2:6">
      <c r="B43" s="5">
        <v>44324.708333333328</v>
      </c>
      <c r="C43" s="6" t="s">
        <v>163</v>
      </c>
      <c r="D43" s="6" t="s">
        <v>80</v>
      </c>
      <c r="E43" s="6" t="s">
        <v>116</v>
      </c>
      <c r="F43" s="7">
        <v>20000000</v>
      </c>
    </row>
    <row r="44" spans="2:6">
      <c r="B44" s="5">
        <v>44324.708333333328</v>
      </c>
      <c r="C44" s="6" t="s">
        <v>163</v>
      </c>
      <c r="D44" s="6" t="s">
        <v>82</v>
      </c>
      <c r="E44" s="6" t="s">
        <v>118</v>
      </c>
      <c r="F44" s="7">
        <v>600000</v>
      </c>
    </row>
    <row r="45" spans="2:6">
      <c r="B45" s="5">
        <v>44324.708333333328</v>
      </c>
      <c r="C45" s="6" t="s">
        <v>163</v>
      </c>
      <c r="D45" s="6" t="s">
        <v>78</v>
      </c>
      <c r="E45" s="6" t="s">
        <v>117</v>
      </c>
      <c r="F45" s="7">
        <v>70000</v>
      </c>
    </row>
    <row r="46" spans="2:6">
      <c r="B46" s="5">
        <v>44324.708333333328</v>
      </c>
      <c r="C46" s="6" t="s">
        <v>163</v>
      </c>
      <c r="D46" s="6" t="s">
        <v>80</v>
      </c>
      <c r="E46" s="6" t="s">
        <v>119</v>
      </c>
      <c r="F46" s="7">
        <v>130000</v>
      </c>
    </row>
    <row r="47" spans="2:6">
      <c r="B47" s="5">
        <v>44325.708333333328</v>
      </c>
      <c r="C47" s="6" t="s">
        <v>163</v>
      </c>
      <c r="D47" s="6" t="s">
        <v>86</v>
      </c>
      <c r="E47" s="6" t="s">
        <v>173</v>
      </c>
      <c r="F47" s="7">
        <v>75832455</v>
      </c>
    </row>
    <row r="48" spans="2:6">
      <c r="B48" s="5">
        <v>44325.708333333328</v>
      </c>
      <c r="C48" s="6" t="s">
        <v>163</v>
      </c>
      <c r="D48" s="6" t="s">
        <v>86</v>
      </c>
      <c r="E48" s="6" t="s">
        <v>175</v>
      </c>
      <c r="F48" s="7">
        <v>153245129</v>
      </c>
    </row>
    <row r="49" spans="2:6" ht="30">
      <c r="B49" s="5">
        <v>44325.708333333328</v>
      </c>
      <c r="C49" s="6" t="s">
        <v>163</v>
      </c>
      <c r="D49" s="6" t="s">
        <v>80</v>
      </c>
      <c r="E49" s="6" t="s">
        <v>176</v>
      </c>
      <c r="F49" s="7">
        <v>3190000</v>
      </c>
    </row>
    <row r="50" spans="2:6">
      <c r="B50" s="5">
        <v>44325.708333333328</v>
      </c>
      <c r="C50" s="6" t="s">
        <v>163</v>
      </c>
      <c r="D50" s="6" t="s">
        <v>86</v>
      </c>
      <c r="E50" s="6" t="s">
        <v>88</v>
      </c>
      <c r="F50" s="7">
        <v>905166</v>
      </c>
    </row>
    <row r="51" spans="2:6">
      <c r="B51" s="5">
        <v>44326.708333333328</v>
      </c>
      <c r="C51" s="6" t="s">
        <v>163</v>
      </c>
      <c r="D51" s="6" t="s">
        <v>82</v>
      </c>
      <c r="E51" s="6" t="s">
        <v>177</v>
      </c>
      <c r="F51" s="7">
        <v>30000</v>
      </c>
    </row>
    <row r="52" spans="2:6">
      <c r="B52" s="5">
        <v>44326.708333333328</v>
      </c>
      <c r="C52" s="6" t="s">
        <v>163</v>
      </c>
      <c r="D52" s="6" t="s">
        <v>80</v>
      </c>
      <c r="E52" s="6" t="s">
        <v>120</v>
      </c>
      <c r="F52" s="7">
        <v>2000000</v>
      </c>
    </row>
    <row r="53" spans="2:6">
      <c r="B53" s="5">
        <v>44326.708333333328</v>
      </c>
      <c r="C53" s="6" t="s">
        <v>163</v>
      </c>
      <c r="D53" s="6" t="s">
        <v>82</v>
      </c>
      <c r="E53" s="6" t="s">
        <v>90</v>
      </c>
      <c r="F53" s="7">
        <v>250000</v>
      </c>
    </row>
    <row r="54" spans="2:6">
      <c r="B54" s="5">
        <v>44344.708333333328</v>
      </c>
      <c r="C54" s="6" t="s">
        <v>163</v>
      </c>
      <c r="D54" s="6" t="s">
        <v>80</v>
      </c>
      <c r="E54" s="6" t="s">
        <v>121</v>
      </c>
      <c r="F54" s="7">
        <v>20000000</v>
      </c>
    </row>
    <row r="55" spans="2:6">
      <c r="B55" s="5">
        <v>44345.708333333328</v>
      </c>
      <c r="C55" s="6" t="s">
        <v>163</v>
      </c>
      <c r="D55" s="6" t="s">
        <v>80</v>
      </c>
      <c r="E55" s="6" t="s">
        <v>123</v>
      </c>
      <c r="F55" s="7">
        <v>20000000</v>
      </c>
    </row>
    <row r="56" spans="2:6">
      <c r="B56" s="5">
        <v>44345.708333333328</v>
      </c>
      <c r="C56" s="6" t="s">
        <v>163</v>
      </c>
      <c r="D56" s="6" t="s">
        <v>86</v>
      </c>
      <c r="E56" s="6" t="s">
        <v>122</v>
      </c>
      <c r="F56" s="7">
        <v>3200000</v>
      </c>
    </row>
    <row r="57" spans="2:6">
      <c r="B57" s="5">
        <v>44347.708333333328</v>
      </c>
      <c r="C57" s="6" t="s">
        <v>163</v>
      </c>
      <c r="D57" s="6" t="s">
        <v>80</v>
      </c>
      <c r="E57" s="6" t="s">
        <v>124</v>
      </c>
      <c r="F57" s="7">
        <v>21000000</v>
      </c>
    </row>
    <row r="58" spans="2:6">
      <c r="B58" s="5">
        <v>44347.708333333328</v>
      </c>
      <c r="C58" s="6" t="s">
        <v>163</v>
      </c>
      <c r="D58" s="6" t="s">
        <v>86</v>
      </c>
      <c r="E58" s="6" t="s">
        <v>132</v>
      </c>
      <c r="F58" s="7">
        <v>9912130</v>
      </c>
    </row>
    <row r="59" spans="2:6">
      <c r="B59" s="5">
        <v>44347.708333333328</v>
      </c>
      <c r="C59" s="6" t="s">
        <v>163</v>
      </c>
      <c r="D59" s="6" t="s">
        <v>86</v>
      </c>
      <c r="E59" s="6" t="s">
        <v>108</v>
      </c>
      <c r="F59" s="7">
        <v>9912130</v>
      </c>
    </row>
    <row r="60" spans="2:6">
      <c r="B60" s="5">
        <v>44347.708333333328</v>
      </c>
      <c r="C60" s="6" t="s">
        <v>163</v>
      </c>
      <c r="D60" s="6" t="s">
        <v>86</v>
      </c>
      <c r="E60" s="6" t="s">
        <v>122</v>
      </c>
      <c r="F60" s="7">
        <v>1615000</v>
      </c>
    </row>
    <row r="61" spans="2:6">
      <c r="B61" s="5">
        <v>44348.708333333328</v>
      </c>
      <c r="C61" s="6" t="s">
        <v>163</v>
      </c>
      <c r="D61" s="6" t="s">
        <v>80</v>
      </c>
      <c r="E61" s="6" t="s">
        <v>178</v>
      </c>
      <c r="F61" s="7">
        <v>1870000</v>
      </c>
    </row>
    <row r="62" spans="2:6">
      <c r="B62" s="5">
        <v>44348.708333333328</v>
      </c>
      <c r="C62" s="6" t="s">
        <v>163</v>
      </c>
      <c r="D62" s="6" t="s">
        <v>80</v>
      </c>
      <c r="E62" s="6" t="s">
        <v>178</v>
      </c>
      <c r="F62" s="7">
        <v>1870000</v>
      </c>
    </row>
    <row r="63" spans="2:6">
      <c r="B63" s="5">
        <v>44348.708333333328</v>
      </c>
      <c r="C63" s="6" t="s">
        <v>163</v>
      </c>
      <c r="D63" s="6" t="s">
        <v>86</v>
      </c>
      <c r="E63" s="6" t="s">
        <v>179</v>
      </c>
      <c r="F63" s="7">
        <v>17043568</v>
      </c>
    </row>
    <row r="64" spans="2:6">
      <c r="B64" s="5">
        <v>44350.708333333328</v>
      </c>
      <c r="C64" s="6" t="s">
        <v>163</v>
      </c>
      <c r="D64" s="6" t="s">
        <v>80</v>
      </c>
      <c r="E64" s="6" t="s">
        <v>126</v>
      </c>
      <c r="F64" s="7">
        <v>500000</v>
      </c>
    </row>
    <row r="65" spans="2:6" ht="18.75" customHeight="1">
      <c r="B65" s="5">
        <v>44355.708333333328</v>
      </c>
      <c r="C65" s="6" t="s">
        <v>163</v>
      </c>
      <c r="D65" s="6" t="s">
        <v>86</v>
      </c>
      <c r="E65" s="6" t="s">
        <v>180</v>
      </c>
      <c r="F65" s="7">
        <v>526850206</v>
      </c>
    </row>
    <row r="66" spans="2:6">
      <c r="B66" s="5">
        <v>44376.708333333328</v>
      </c>
      <c r="C66" s="6" t="s">
        <v>163</v>
      </c>
      <c r="D66" s="6" t="s">
        <v>80</v>
      </c>
      <c r="E66" s="6" t="s">
        <v>92</v>
      </c>
      <c r="F66" s="7">
        <v>26000</v>
      </c>
    </row>
    <row r="67" spans="2:6">
      <c r="B67" s="5">
        <v>44376.708333333328</v>
      </c>
      <c r="C67" s="6" t="s">
        <v>163</v>
      </c>
      <c r="D67" s="6" t="s">
        <v>86</v>
      </c>
      <c r="E67" s="6" t="s">
        <v>181</v>
      </c>
      <c r="F67" s="7">
        <v>72423545</v>
      </c>
    </row>
    <row r="68" spans="2:6" ht="16.5" customHeight="1">
      <c r="B68" s="5">
        <v>44376.708333333328</v>
      </c>
      <c r="C68" s="6" t="s">
        <v>163</v>
      </c>
      <c r="D68" s="6" t="s">
        <v>80</v>
      </c>
      <c r="E68" s="6" t="s">
        <v>182</v>
      </c>
      <c r="F68" s="7">
        <v>120000</v>
      </c>
    </row>
    <row r="69" spans="2:6" ht="16.5" customHeight="1">
      <c r="B69" s="5">
        <v>44378.708333333328</v>
      </c>
      <c r="C69" s="6" t="s">
        <v>163</v>
      </c>
      <c r="D69" s="6" t="s">
        <v>80</v>
      </c>
      <c r="E69" s="6" t="s">
        <v>93</v>
      </c>
      <c r="F69" s="7">
        <v>190000</v>
      </c>
    </row>
    <row r="70" spans="2:6" ht="16.5" customHeight="1">
      <c r="B70" s="5">
        <v>44404</v>
      </c>
      <c r="C70" s="6" t="s">
        <v>163</v>
      </c>
      <c r="D70" s="6" t="s">
        <v>86</v>
      </c>
      <c r="E70" s="6" t="s">
        <v>180</v>
      </c>
      <c r="F70" s="7">
        <f>302844907+131640708</f>
        <v>434485615</v>
      </c>
    </row>
    <row r="71" spans="2:6" ht="16.5" customHeight="1">
      <c r="B71" s="5">
        <v>44424</v>
      </c>
      <c r="C71" s="6" t="s">
        <v>163</v>
      </c>
      <c r="D71" s="6" t="s">
        <v>86</v>
      </c>
      <c r="E71" s="6" t="s">
        <v>181</v>
      </c>
      <c r="F71" s="7">
        <f>28147728+582057+1774211+30000</f>
        <v>30533996</v>
      </c>
    </row>
    <row r="72" spans="2:6" ht="16.5" customHeight="1">
      <c r="B72" s="5">
        <v>44441</v>
      </c>
      <c r="C72" s="6" t="s">
        <v>163</v>
      </c>
      <c r="D72" s="6" t="s">
        <v>209</v>
      </c>
      <c r="E72" s="6" t="s">
        <v>204</v>
      </c>
      <c r="F72" s="7">
        <v>4400000</v>
      </c>
    </row>
    <row r="73" spans="2:6" ht="16.5" customHeight="1">
      <c r="B73" s="5">
        <v>44407</v>
      </c>
      <c r="C73" s="6" t="s">
        <v>163</v>
      </c>
      <c r="D73" s="6" t="s">
        <v>209</v>
      </c>
      <c r="E73" s="6" t="s">
        <v>205</v>
      </c>
      <c r="F73" s="7">
        <v>21000000</v>
      </c>
    </row>
    <row r="74" spans="2:6" ht="16.5" customHeight="1">
      <c r="B74" s="5">
        <v>44413</v>
      </c>
      <c r="C74" s="6" t="s">
        <v>163</v>
      </c>
      <c r="D74" s="6" t="s">
        <v>209</v>
      </c>
      <c r="E74" s="6" t="s">
        <v>206</v>
      </c>
      <c r="F74" s="7">
        <v>34500000</v>
      </c>
    </row>
    <row r="75" spans="2:6" ht="16.5" customHeight="1">
      <c r="B75" s="5">
        <v>44413</v>
      </c>
      <c r="C75" s="6" t="s">
        <v>163</v>
      </c>
      <c r="D75" s="6" t="s">
        <v>209</v>
      </c>
      <c r="E75" s="6" t="s">
        <v>207</v>
      </c>
      <c r="F75" s="7">
        <v>4000000</v>
      </c>
    </row>
    <row r="76" spans="2:6" ht="16.5" customHeight="1">
      <c r="B76" s="5">
        <v>44439</v>
      </c>
      <c r="C76" s="6" t="s">
        <v>163</v>
      </c>
      <c r="D76" s="6" t="s">
        <v>209</v>
      </c>
      <c r="E76" s="6" t="s">
        <v>208</v>
      </c>
      <c r="F76" s="7">
        <v>21000000</v>
      </c>
    </row>
    <row r="77" spans="2:6">
      <c r="B77" s="5"/>
      <c r="C77" s="6"/>
      <c r="D77" s="6"/>
      <c r="E77" s="6"/>
      <c r="F77" s="7"/>
    </row>
    <row r="78" spans="2:6">
      <c r="B78" s="5"/>
      <c r="C78" s="6"/>
      <c r="D78" s="6"/>
      <c r="E78" s="6"/>
      <c r="F78" s="7"/>
    </row>
    <row r="79" spans="2:6">
      <c r="F79" s="8"/>
    </row>
    <row r="80" spans="2:6">
      <c r="F80" s="8"/>
    </row>
    <row r="81" s="13" customFormat="1" ht="19.5" customHeight="1"/>
  </sheetData>
  <autoFilter ref="A7:F7" xr:uid="{509CB979-A486-48CC-B23A-AF797D20EB63}"/>
  <mergeCells count="3">
    <mergeCell ref="A1:E1"/>
    <mergeCell ref="A2:E2"/>
    <mergeCell ref="A3:C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82061E-CBEC-4E8B-8D4D-F4A0C5F0A0A1}">
  <sheetPr>
    <tabColor rgb="FFFF0000"/>
  </sheetPr>
  <dimension ref="A1:I202"/>
  <sheetViews>
    <sheetView tabSelected="1" zoomScaleNormal="100" workbookViewId="0">
      <pane ySplit="6" topLeftCell="A7" activePane="bottomLeft" state="frozen"/>
      <selection pane="bottomLeft" activeCell="C8" sqref="C8"/>
    </sheetView>
  </sheetViews>
  <sheetFormatPr defaultRowHeight="15"/>
  <cols>
    <col min="1" max="1" width="7" style="26" customWidth="1"/>
    <col min="2" max="2" width="13.28515625" style="100" customWidth="1"/>
    <col min="3" max="3" width="19.85546875" style="52" bestFit="1" customWidth="1"/>
    <col min="4" max="4" width="19.85546875" style="26" customWidth="1"/>
    <col min="5" max="5" width="7.5703125" style="82" bestFit="1" customWidth="1"/>
    <col min="6" max="6" width="13.28515625" style="26" bestFit="1" customWidth="1"/>
    <col min="7" max="8" width="15" style="26" customWidth="1"/>
    <col min="9" max="9" width="16.85546875" style="26" bestFit="1" customWidth="1"/>
    <col min="10" max="16384" width="9.140625" style="26"/>
  </cols>
  <sheetData>
    <row r="1" spans="1:9">
      <c r="A1" s="96" t="s">
        <v>0</v>
      </c>
      <c r="B1" s="96"/>
      <c r="C1" s="96"/>
      <c r="D1" s="96"/>
      <c r="E1" s="96"/>
      <c r="H1" s="24" t="s">
        <v>185</v>
      </c>
      <c r="I1" s="25">
        <f>SUM(G7:G483)</f>
        <v>3201908000</v>
      </c>
    </row>
    <row r="2" spans="1:9">
      <c r="A2" s="96" t="s">
        <v>1</v>
      </c>
      <c r="B2" s="96"/>
      <c r="C2" s="96"/>
      <c r="D2" s="96"/>
      <c r="E2" s="96"/>
    </row>
    <row r="3" spans="1:9">
      <c r="A3" s="96" t="s">
        <v>2</v>
      </c>
      <c r="B3" s="96"/>
      <c r="C3" s="96"/>
    </row>
    <row r="4" spans="1:9" ht="26.25">
      <c r="A4" s="27" t="s">
        <v>183</v>
      </c>
      <c r="B4" s="98"/>
      <c r="C4" s="29"/>
      <c r="D4" s="28"/>
      <c r="E4" s="83"/>
      <c r="F4" s="28"/>
      <c r="G4" s="28"/>
      <c r="H4" s="28"/>
    </row>
    <row r="6" spans="1:9" s="24" customFormat="1">
      <c r="A6" s="30"/>
      <c r="B6" s="99" t="s">
        <v>71</v>
      </c>
      <c r="C6" s="30" t="s">
        <v>213</v>
      </c>
      <c r="D6" s="30" t="s">
        <v>249</v>
      </c>
      <c r="E6" s="30" t="s">
        <v>72</v>
      </c>
      <c r="F6" s="30" t="s">
        <v>139</v>
      </c>
      <c r="G6" s="30" t="s">
        <v>140</v>
      </c>
      <c r="H6" s="30"/>
    </row>
    <row r="7" spans="1:9" ht="17.25" customHeight="1">
      <c r="B7" s="20">
        <v>44252</v>
      </c>
      <c r="C7" s="20" t="s">
        <v>141</v>
      </c>
      <c r="D7" s="49" t="s">
        <v>10</v>
      </c>
      <c r="E7" s="63">
        <v>12</v>
      </c>
      <c r="F7" s="64">
        <v>800000</v>
      </c>
      <c r="G7" s="84">
        <f t="shared" ref="G7:G70" si="0">E7*F7</f>
        <v>9600000</v>
      </c>
      <c r="H7" s="34"/>
    </row>
    <row r="8" spans="1:9" ht="17.25" customHeight="1">
      <c r="B8" s="20">
        <v>44252</v>
      </c>
      <c r="C8" s="20" t="s">
        <v>141</v>
      </c>
      <c r="D8" s="49" t="s">
        <v>11</v>
      </c>
      <c r="E8" s="63">
        <v>12</v>
      </c>
      <c r="F8" s="64">
        <v>800000</v>
      </c>
      <c r="G8" s="84">
        <f t="shared" si="0"/>
        <v>9600000</v>
      </c>
      <c r="H8" s="34"/>
    </row>
    <row r="9" spans="1:9" ht="17.25" customHeight="1">
      <c r="B9" s="20">
        <v>44280</v>
      </c>
      <c r="C9" s="20" t="s">
        <v>142</v>
      </c>
      <c r="D9" s="46" t="s">
        <v>21</v>
      </c>
      <c r="E9" s="63">
        <v>12</v>
      </c>
      <c r="F9" s="64">
        <v>340000</v>
      </c>
      <c r="G9" s="84">
        <f t="shared" si="0"/>
        <v>4080000</v>
      </c>
      <c r="H9" s="34"/>
    </row>
    <row r="10" spans="1:9" ht="17.25" customHeight="1">
      <c r="B10" s="20">
        <v>44280</v>
      </c>
      <c r="C10" s="20" t="s">
        <v>141</v>
      </c>
      <c r="D10" s="49" t="s">
        <v>10</v>
      </c>
      <c r="E10" s="63">
        <v>12</v>
      </c>
      <c r="F10" s="64">
        <v>780000</v>
      </c>
      <c r="G10" s="84">
        <f t="shared" si="0"/>
        <v>9360000</v>
      </c>
      <c r="H10" s="34"/>
    </row>
    <row r="11" spans="1:9" ht="17.25" customHeight="1">
      <c r="B11" s="21">
        <v>44280</v>
      </c>
      <c r="C11" s="20" t="s">
        <v>141</v>
      </c>
      <c r="D11" s="49" t="s">
        <v>11</v>
      </c>
      <c r="E11" s="64">
        <v>12</v>
      </c>
      <c r="F11" s="64">
        <v>780000</v>
      </c>
      <c r="G11" s="84">
        <f t="shared" si="0"/>
        <v>9360000</v>
      </c>
      <c r="H11" s="34"/>
    </row>
    <row r="12" spans="1:9" ht="17.25" customHeight="1">
      <c r="B12" s="21">
        <v>44280</v>
      </c>
      <c r="C12" s="20" t="s">
        <v>141</v>
      </c>
      <c r="D12" s="49" t="s">
        <v>54</v>
      </c>
      <c r="E12" s="64">
        <v>12</v>
      </c>
      <c r="F12" s="64">
        <v>580000</v>
      </c>
      <c r="G12" s="84">
        <f t="shared" si="0"/>
        <v>6960000</v>
      </c>
      <c r="H12" s="34"/>
    </row>
    <row r="13" spans="1:9" ht="17.25" customHeight="1">
      <c r="B13" s="20">
        <v>44280</v>
      </c>
      <c r="C13" s="20" t="s">
        <v>141</v>
      </c>
      <c r="D13" s="49" t="s">
        <v>43</v>
      </c>
      <c r="E13" s="63">
        <v>4</v>
      </c>
      <c r="F13" s="64">
        <v>400000</v>
      </c>
      <c r="G13" s="84">
        <f t="shared" si="0"/>
        <v>1600000</v>
      </c>
      <c r="H13" s="34"/>
    </row>
    <row r="14" spans="1:9" ht="17.25" customHeight="1">
      <c r="B14" s="20">
        <v>44280</v>
      </c>
      <c r="C14" s="20" t="s">
        <v>143</v>
      </c>
      <c r="D14" s="49" t="s">
        <v>54</v>
      </c>
      <c r="E14" s="63">
        <v>120</v>
      </c>
      <c r="F14" s="64">
        <v>550000</v>
      </c>
      <c r="G14" s="84">
        <f t="shared" si="0"/>
        <v>66000000</v>
      </c>
      <c r="H14" s="34"/>
    </row>
    <row r="15" spans="1:9" ht="17.25" customHeight="1">
      <c r="B15" s="20">
        <v>44280</v>
      </c>
      <c r="C15" s="20" t="s">
        <v>144</v>
      </c>
      <c r="D15" s="47" t="s">
        <v>11</v>
      </c>
      <c r="E15" s="63">
        <v>60</v>
      </c>
      <c r="F15" s="64">
        <v>780000</v>
      </c>
      <c r="G15" s="84">
        <f t="shared" si="0"/>
        <v>46800000</v>
      </c>
      <c r="H15" s="34"/>
    </row>
    <row r="16" spans="1:9" ht="17.25" customHeight="1">
      <c r="B16" s="20">
        <v>44281</v>
      </c>
      <c r="C16" s="20" t="s">
        <v>145</v>
      </c>
      <c r="D16" s="49" t="s">
        <v>22</v>
      </c>
      <c r="E16" s="63">
        <v>12</v>
      </c>
      <c r="F16" s="64">
        <v>360000</v>
      </c>
      <c r="G16" s="84">
        <f t="shared" si="0"/>
        <v>4320000</v>
      </c>
      <c r="H16" s="34"/>
    </row>
    <row r="17" spans="2:8" ht="17.25" customHeight="1">
      <c r="B17" s="20">
        <v>44281</v>
      </c>
      <c r="C17" s="20" t="s">
        <v>145</v>
      </c>
      <c r="D17" s="49" t="s">
        <v>21</v>
      </c>
      <c r="E17" s="63">
        <v>12</v>
      </c>
      <c r="F17" s="64">
        <v>340000</v>
      </c>
      <c r="G17" s="84">
        <f t="shared" si="0"/>
        <v>4080000</v>
      </c>
      <c r="H17" s="34"/>
    </row>
    <row r="18" spans="2:8" ht="17.25" customHeight="1">
      <c r="B18" s="20">
        <v>44281</v>
      </c>
      <c r="C18" s="20" t="s">
        <v>145</v>
      </c>
      <c r="D18" s="49" t="s">
        <v>18</v>
      </c>
      <c r="E18" s="63">
        <v>6</v>
      </c>
      <c r="F18" s="64">
        <v>500000</v>
      </c>
      <c r="G18" s="84">
        <f t="shared" si="0"/>
        <v>3000000</v>
      </c>
      <c r="H18" s="34"/>
    </row>
    <row r="19" spans="2:8" ht="17.25" customHeight="1">
      <c r="B19" s="21">
        <v>44281</v>
      </c>
      <c r="C19" s="20" t="s">
        <v>145</v>
      </c>
      <c r="D19" s="49" t="s">
        <v>50</v>
      </c>
      <c r="E19" s="64">
        <v>6</v>
      </c>
      <c r="F19" s="64">
        <v>600000</v>
      </c>
      <c r="G19" s="84">
        <f t="shared" si="0"/>
        <v>3600000</v>
      </c>
      <c r="H19" s="34"/>
    </row>
    <row r="20" spans="2:8" ht="17.25" customHeight="1">
      <c r="B20" s="20">
        <v>44281</v>
      </c>
      <c r="C20" s="20" t="s">
        <v>146</v>
      </c>
      <c r="D20" s="49" t="s">
        <v>54</v>
      </c>
      <c r="E20" s="63">
        <v>36</v>
      </c>
      <c r="F20" s="64">
        <v>580000</v>
      </c>
      <c r="G20" s="84">
        <f t="shared" si="0"/>
        <v>20880000</v>
      </c>
      <c r="H20" s="34"/>
    </row>
    <row r="21" spans="2:8" ht="17.25" customHeight="1">
      <c r="B21" s="20">
        <v>44287</v>
      </c>
      <c r="C21" s="20" t="s">
        <v>146</v>
      </c>
      <c r="D21" s="49" t="s">
        <v>11</v>
      </c>
      <c r="E21" s="63">
        <v>12</v>
      </c>
      <c r="F21" s="64">
        <v>780000</v>
      </c>
      <c r="G21" s="84">
        <f t="shared" si="0"/>
        <v>9360000</v>
      </c>
      <c r="H21" s="34"/>
    </row>
    <row r="22" spans="2:8" ht="17.25" customHeight="1">
      <c r="B22" s="20">
        <v>44289</v>
      </c>
      <c r="C22" s="20" t="s">
        <v>147</v>
      </c>
      <c r="D22" s="49" t="s">
        <v>16</v>
      </c>
      <c r="E22" s="63">
        <v>4</v>
      </c>
      <c r="F22" s="64">
        <v>480000</v>
      </c>
      <c r="G22" s="84">
        <f t="shared" si="0"/>
        <v>1920000</v>
      </c>
      <c r="H22" s="34"/>
    </row>
    <row r="23" spans="2:8" ht="17.25" customHeight="1">
      <c r="B23" s="20">
        <v>44291</v>
      </c>
      <c r="C23" s="20" t="s">
        <v>149</v>
      </c>
      <c r="D23" s="49" t="s">
        <v>11</v>
      </c>
      <c r="E23" s="63">
        <v>6</v>
      </c>
      <c r="F23" s="64">
        <v>1000000</v>
      </c>
      <c r="G23" s="84">
        <f t="shared" si="0"/>
        <v>6000000</v>
      </c>
      <c r="H23" s="34"/>
    </row>
    <row r="24" spans="2:8" ht="17.25" customHeight="1">
      <c r="B24" s="31">
        <v>44291</v>
      </c>
      <c r="C24" s="32" t="s">
        <v>148</v>
      </c>
      <c r="D24" s="33" t="s">
        <v>13</v>
      </c>
      <c r="E24" s="85">
        <v>24</v>
      </c>
      <c r="F24" s="65">
        <v>500000</v>
      </c>
      <c r="G24" s="84">
        <f t="shared" si="0"/>
        <v>12000000</v>
      </c>
      <c r="H24" s="34"/>
    </row>
    <row r="25" spans="2:8" ht="17.25" customHeight="1">
      <c r="B25" s="31">
        <v>44291</v>
      </c>
      <c r="C25" s="32" t="s">
        <v>148</v>
      </c>
      <c r="D25" s="33" t="s">
        <v>15</v>
      </c>
      <c r="E25" s="85">
        <v>12</v>
      </c>
      <c r="F25" s="65">
        <v>450000</v>
      </c>
      <c r="G25" s="84">
        <f t="shared" si="0"/>
        <v>5400000</v>
      </c>
      <c r="H25" s="34"/>
    </row>
    <row r="26" spans="2:8" ht="17.25" customHeight="1">
      <c r="B26" s="31">
        <v>44291</v>
      </c>
      <c r="C26" s="32" t="s">
        <v>148</v>
      </c>
      <c r="D26" s="33" t="s">
        <v>16</v>
      </c>
      <c r="E26" s="85">
        <v>24</v>
      </c>
      <c r="F26" s="65">
        <v>480000</v>
      </c>
      <c r="G26" s="84">
        <f t="shared" si="0"/>
        <v>11520000</v>
      </c>
      <c r="H26" s="34"/>
    </row>
    <row r="27" spans="2:8" ht="17.25" customHeight="1">
      <c r="B27" s="31">
        <v>44291</v>
      </c>
      <c r="C27" s="32" t="s">
        <v>148</v>
      </c>
      <c r="D27" s="33" t="s">
        <v>17</v>
      </c>
      <c r="E27" s="85">
        <v>12</v>
      </c>
      <c r="F27" s="65">
        <v>430000</v>
      </c>
      <c r="G27" s="84">
        <f t="shared" si="0"/>
        <v>5160000</v>
      </c>
      <c r="H27" s="34"/>
    </row>
    <row r="28" spans="2:8" ht="17.25" customHeight="1">
      <c r="B28" s="31">
        <v>44291</v>
      </c>
      <c r="C28" s="32" t="s">
        <v>148</v>
      </c>
      <c r="D28" s="33" t="s">
        <v>18</v>
      </c>
      <c r="E28" s="85">
        <v>12</v>
      </c>
      <c r="F28" s="65">
        <v>500000</v>
      </c>
      <c r="G28" s="84">
        <f t="shared" si="0"/>
        <v>6000000</v>
      </c>
      <c r="H28" s="34"/>
    </row>
    <row r="29" spans="2:8" ht="17.25" customHeight="1">
      <c r="B29" s="31">
        <v>44291</v>
      </c>
      <c r="C29" s="32" t="s">
        <v>148</v>
      </c>
      <c r="D29" s="33" t="s">
        <v>19</v>
      </c>
      <c r="E29" s="85">
        <v>12</v>
      </c>
      <c r="F29" s="65">
        <v>510000</v>
      </c>
      <c r="G29" s="84">
        <f t="shared" si="0"/>
        <v>6120000</v>
      </c>
      <c r="H29" s="34"/>
    </row>
    <row r="30" spans="2:8" ht="17.25" customHeight="1">
      <c r="B30" s="31">
        <v>44291</v>
      </c>
      <c r="C30" s="32" t="s">
        <v>148</v>
      </c>
      <c r="D30" s="33" t="s">
        <v>35</v>
      </c>
      <c r="E30" s="85">
        <v>12</v>
      </c>
      <c r="F30" s="65">
        <v>460000</v>
      </c>
      <c r="G30" s="84">
        <f t="shared" si="0"/>
        <v>5520000</v>
      </c>
      <c r="H30" s="34"/>
    </row>
    <row r="31" spans="2:8" ht="17.25" customHeight="1">
      <c r="B31" s="31">
        <v>44291</v>
      </c>
      <c r="C31" s="32" t="s">
        <v>148</v>
      </c>
      <c r="D31" s="33" t="s">
        <v>46</v>
      </c>
      <c r="E31" s="85">
        <v>12</v>
      </c>
      <c r="F31" s="65">
        <v>620000</v>
      </c>
      <c r="G31" s="84">
        <f t="shared" si="0"/>
        <v>7440000</v>
      </c>
      <c r="H31" s="34"/>
    </row>
    <row r="32" spans="2:8" ht="17.25" customHeight="1">
      <c r="B32" s="21">
        <v>44292</v>
      </c>
      <c r="C32" s="20" t="s">
        <v>145</v>
      </c>
      <c r="D32" s="49" t="s">
        <v>27</v>
      </c>
      <c r="E32" s="64"/>
      <c r="F32" s="64">
        <v>1320000</v>
      </c>
      <c r="G32" s="84">
        <f t="shared" si="0"/>
        <v>0</v>
      </c>
      <c r="H32" s="34" t="s">
        <v>250</v>
      </c>
    </row>
    <row r="33" spans="2:8" ht="17.25" customHeight="1">
      <c r="B33" s="20">
        <v>44293</v>
      </c>
      <c r="C33" s="20" t="s">
        <v>147</v>
      </c>
      <c r="D33" s="49" t="s">
        <v>35</v>
      </c>
      <c r="E33" s="63">
        <v>12</v>
      </c>
      <c r="F33" s="64">
        <v>460000</v>
      </c>
      <c r="G33" s="84">
        <f t="shared" si="0"/>
        <v>5520000</v>
      </c>
      <c r="H33" s="34"/>
    </row>
    <row r="34" spans="2:8" ht="17.25" customHeight="1">
      <c r="B34" s="21">
        <v>44294</v>
      </c>
      <c r="C34" s="20" t="s">
        <v>147</v>
      </c>
      <c r="D34" s="49" t="s">
        <v>43</v>
      </c>
      <c r="E34" s="64">
        <v>8</v>
      </c>
      <c r="F34" s="64">
        <v>400000</v>
      </c>
      <c r="G34" s="84">
        <f t="shared" si="0"/>
        <v>3200000</v>
      </c>
      <c r="H34" s="34"/>
    </row>
    <row r="35" spans="2:8" ht="17.25" customHeight="1">
      <c r="B35" s="20">
        <v>44297</v>
      </c>
      <c r="C35" s="20" t="s">
        <v>145</v>
      </c>
      <c r="D35" s="49" t="s">
        <v>54</v>
      </c>
      <c r="E35" s="63">
        <v>24</v>
      </c>
      <c r="F35" s="64">
        <v>550000</v>
      </c>
      <c r="G35" s="84">
        <f t="shared" si="0"/>
        <v>13200000</v>
      </c>
      <c r="H35" s="34"/>
    </row>
    <row r="36" spans="2:8" ht="17.25" customHeight="1">
      <c r="B36" s="20">
        <v>44297</v>
      </c>
      <c r="C36" s="20" t="s">
        <v>145</v>
      </c>
      <c r="D36" s="49" t="s">
        <v>32</v>
      </c>
      <c r="E36" s="63">
        <v>24</v>
      </c>
      <c r="F36" s="64">
        <v>170000</v>
      </c>
      <c r="G36" s="84">
        <f t="shared" si="0"/>
        <v>4080000</v>
      </c>
      <c r="H36" s="34"/>
    </row>
    <row r="37" spans="2:8" ht="17.25" customHeight="1">
      <c r="B37" s="20">
        <v>44299</v>
      </c>
      <c r="C37" s="20" t="s">
        <v>142</v>
      </c>
      <c r="D37" s="49" t="s">
        <v>27</v>
      </c>
      <c r="E37" s="63"/>
      <c r="F37" s="64">
        <v>1320000</v>
      </c>
      <c r="G37" s="84">
        <f t="shared" si="0"/>
        <v>0</v>
      </c>
      <c r="H37" s="34" t="s">
        <v>250</v>
      </c>
    </row>
    <row r="38" spans="2:8" ht="17.25" customHeight="1">
      <c r="B38" s="20">
        <v>44299</v>
      </c>
      <c r="C38" s="20" t="s">
        <v>149</v>
      </c>
      <c r="D38" s="49" t="s">
        <v>11</v>
      </c>
      <c r="E38" s="63">
        <v>6</v>
      </c>
      <c r="F38" s="64">
        <v>1000000</v>
      </c>
      <c r="G38" s="84">
        <f t="shared" si="0"/>
        <v>6000000</v>
      </c>
      <c r="H38" s="34"/>
    </row>
    <row r="39" spans="2:8" ht="17.25" customHeight="1">
      <c r="B39" s="20">
        <v>44299</v>
      </c>
      <c r="C39" s="20" t="s">
        <v>144</v>
      </c>
      <c r="D39" s="43" t="s">
        <v>10</v>
      </c>
      <c r="E39" s="63">
        <v>30</v>
      </c>
      <c r="F39" s="64">
        <v>780000</v>
      </c>
      <c r="G39" s="84">
        <f t="shared" si="0"/>
        <v>23400000</v>
      </c>
      <c r="H39" s="34"/>
    </row>
    <row r="40" spans="2:8" ht="17.25" customHeight="1">
      <c r="B40" s="21">
        <v>44300</v>
      </c>
      <c r="C40" s="20" t="s">
        <v>141</v>
      </c>
      <c r="D40" s="49" t="s">
        <v>10</v>
      </c>
      <c r="E40" s="64">
        <v>12</v>
      </c>
      <c r="F40" s="86">
        <v>780000</v>
      </c>
      <c r="G40" s="84">
        <f t="shared" si="0"/>
        <v>9360000</v>
      </c>
      <c r="H40" s="34"/>
    </row>
    <row r="41" spans="2:8" ht="17.25" customHeight="1">
      <c r="B41" s="21">
        <v>44300</v>
      </c>
      <c r="C41" s="20" t="s">
        <v>141</v>
      </c>
      <c r="D41" s="49" t="s">
        <v>54</v>
      </c>
      <c r="E41" s="64">
        <v>24</v>
      </c>
      <c r="F41" s="64">
        <v>580000</v>
      </c>
      <c r="G41" s="84">
        <f t="shared" si="0"/>
        <v>13920000</v>
      </c>
      <c r="H41" s="34"/>
    </row>
    <row r="42" spans="2:8" ht="17.25" customHeight="1">
      <c r="B42" s="21">
        <v>44303</v>
      </c>
      <c r="C42" s="20" t="s">
        <v>147</v>
      </c>
      <c r="D42" s="49" t="s">
        <v>16</v>
      </c>
      <c r="E42" s="64">
        <v>12</v>
      </c>
      <c r="F42" s="64">
        <v>480000</v>
      </c>
      <c r="G42" s="84">
        <f t="shared" si="0"/>
        <v>5760000</v>
      </c>
      <c r="H42" s="34"/>
    </row>
    <row r="43" spans="2:8" ht="17.25" customHeight="1">
      <c r="B43" s="21">
        <v>44303</v>
      </c>
      <c r="C43" s="20" t="s">
        <v>147</v>
      </c>
      <c r="D43" s="49" t="s">
        <v>35</v>
      </c>
      <c r="E43" s="64">
        <v>12</v>
      </c>
      <c r="F43" s="64">
        <v>460000</v>
      </c>
      <c r="G43" s="84">
        <f t="shared" si="0"/>
        <v>5520000</v>
      </c>
      <c r="H43" s="34"/>
    </row>
    <row r="44" spans="2:8" ht="17.25" customHeight="1">
      <c r="B44" s="20">
        <v>44305</v>
      </c>
      <c r="C44" s="20" t="s">
        <v>150</v>
      </c>
      <c r="D44" s="46" t="s">
        <v>54</v>
      </c>
      <c r="E44" s="63">
        <v>12</v>
      </c>
      <c r="F44" s="64">
        <v>580000</v>
      </c>
      <c r="G44" s="84">
        <f t="shared" si="0"/>
        <v>6960000</v>
      </c>
      <c r="H44" s="34"/>
    </row>
    <row r="45" spans="2:8" ht="17.25" customHeight="1">
      <c r="B45" s="21">
        <v>44306</v>
      </c>
      <c r="C45" s="20" t="s">
        <v>147</v>
      </c>
      <c r="D45" s="49" t="s">
        <v>17</v>
      </c>
      <c r="E45" s="87">
        <v>12</v>
      </c>
      <c r="F45" s="64">
        <v>430000</v>
      </c>
      <c r="G45" s="84">
        <f t="shared" si="0"/>
        <v>5160000</v>
      </c>
      <c r="H45" s="34"/>
    </row>
    <row r="46" spans="2:8" ht="17.25" customHeight="1">
      <c r="B46" s="20">
        <v>44306</v>
      </c>
      <c r="C46" s="20" t="s">
        <v>147</v>
      </c>
      <c r="D46" s="49" t="s">
        <v>35</v>
      </c>
      <c r="E46" s="63">
        <v>6</v>
      </c>
      <c r="F46" s="64">
        <v>460000</v>
      </c>
      <c r="G46" s="84">
        <f t="shared" si="0"/>
        <v>2760000</v>
      </c>
      <c r="H46" s="34"/>
    </row>
    <row r="47" spans="2:8" ht="17.25" customHeight="1">
      <c r="B47" s="20">
        <v>44307</v>
      </c>
      <c r="C47" s="20" t="s">
        <v>151</v>
      </c>
      <c r="D47" s="49" t="s">
        <v>10</v>
      </c>
      <c r="E47" s="63">
        <v>12</v>
      </c>
      <c r="F47" s="64">
        <v>900000</v>
      </c>
      <c r="G47" s="84">
        <f t="shared" si="0"/>
        <v>10800000</v>
      </c>
      <c r="H47" s="34"/>
    </row>
    <row r="48" spans="2:8" ht="17.25" customHeight="1">
      <c r="B48" s="21">
        <v>44310</v>
      </c>
      <c r="C48" s="20" t="s">
        <v>141</v>
      </c>
      <c r="D48" s="49" t="s">
        <v>10</v>
      </c>
      <c r="E48" s="64">
        <v>12</v>
      </c>
      <c r="F48" s="86">
        <v>780000</v>
      </c>
      <c r="G48" s="84">
        <f t="shared" si="0"/>
        <v>9360000</v>
      </c>
      <c r="H48" s="34"/>
    </row>
    <row r="49" spans="2:8" ht="17.25" customHeight="1">
      <c r="B49" s="23">
        <v>44310</v>
      </c>
      <c r="C49" s="20" t="s">
        <v>141</v>
      </c>
      <c r="D49" s="49" t="s">
        <v>11</v>
      </c>
      <c r="E49" s="66">
        <v>24</v>
      </c>
      <c r="F49" s="86">
        <v>780000</v>
      </c>
      <c r="G49" s="84">
        <f t="shared" si="0"/>
        <v>18720000</v>
      </c>
      <c r="H49" s="34"/>
    </row>
    <row r="50" spans="2:8" ht="17.25" customHeight="1">
      <c r="B50" s="31">
        <v>44321</v>
      </c>
      <c r="C50" s="32" t="s">
        <v>148</v>
      </c>
      <c r="D50" s="33" t="s">
        <v>32</v>
      </c>
      <c r="E50" s="85">
        <v>24</v>
      </c>
      <c r="F50" s="65">
        <v>170000</v>
      </c>
      <c r="G50" s="84">
        <f t="shared" si="0"/>
        <v>4080000</v>
      </c>
      <c r="H50" s="34"/>
    </row>
    <row r="51" spans="2:8" ht="17.25" customHeight="1">
      <c r="B51" s="20">
        <v>44324</v>
      </c>
      <c r="C51" s="20" t="s">
        <v>145</v>
      </c>
      <c r="D51" s="49" t="s">
        <v>25</v>
      </c>
      <c r="E51" s="63">
        <v>6</v>
      </c>
      <c r="F51" s="64">
        <v>870000</v>
      </c>
      <c r="G51" s="84">
        <f t="shared" si="0"/>
        <v>5220000</v>
      </c>
      <c r="H51" s="34"/>
    </row>
    <row r="52" spans="2:8" ht="17.25" customHeight="1">
      <c r="B52" s="21">
        <v>44324</v>
      </c>
      <c r="C52" s="20" t="s">
        <v>146</v>
      </c>
      <c r="D52" s="49" t="s">
        <v>46</v>
      </c>
      <c r="E52" s="64">
        <v>6</v>
      </c>
      <c r="F52" s="86">
        <v>620000</v>
      </c>
      <c r="G52" s="84">
        <f t="shared" si="0"/>
        <v>3720000</v>
      </c>
      <c r="H52" s="34"/>
    </row>
    <row r="53" spans="2:8" ht="17.25" customHeight="1">
      <c r="B53" s="21">
        <v>44324</v>
      </c>
      <c r="C53" s="20" t="s">
        <v>146</v>
      </c>
      <c r="D53" s="49" t="s">
        <v>44</v>
      </c>
      <c r="E53" s="64">
        <v>12</v>
      </c>
      <c r="F53" s="67">
        <v>310000</v>
      </c>
      <c r="G53" s="84">
        <f t="shared" si="0"/>
        <v>3720000</v>
      </c>
      <c r="H53" s="34"/>
    </row>
    <row r="54" spans="2:8" ht="17.25" customHeight="1">
      <c r="B54" s="20">
        <v>44324</v>
      </c>
      <c r="C54" s="20" t="s">
        <v>146</v>
      </c>
      <c r="D54" s="49" t="s">
        <v>7</v>
      </c>
      <c r="E54" s="63">
        <v>24</v>
      </c>
      <c r="F54" s="88">
        <v>640000</v>
      </c>
      <c r="G54" s="84">
        <f t="shared" si="0"/>
        <v>15360000</v>
      </c>
      <c r="H54" s="34"/>
    </row>
    <row r="55" spans="2:8" ht="17.25" customHeight="1">
      <c r="B55" s="20">
        <v>44324</v>
      </c>
      <c r="C55" s="20" t="s">
        <v>153</v>
      </c>
      <c r="D55" s="41" t="s">
        <v>12</v>
      </c>
      <c r="E55" s="63">
        <v>5</v>
      </c>
      <c r="F55" s="64">
        <v>37500000</v>
      </c>
      <c r="G55" s="84">
        <f t="shared" si="0"/>
        <v>187500000</v>
      </c>
      <c r="H55" s="34"/>
    </row>
    <row r="56" spans="2:8" ht="17.25" customHeight="1">
      <c r="B56" s="20">
        <v>44325</v>
      </c>
      <c r="C56" s="20" t="s">
        <v>152</v>
      </c>
      <c r="D56" s="41" t="s">
        <v>12</v>
      </c>
      <c r="E56" s="63">
        <v>10</v>
      </c>
      <c r="F56" s="64">
        <v>37500000</v>
      </c>
      <c r="G56" s="84">
        <f t="shared" si="0"/>
        <v>375000000</v>
      </c>
      <c r="H56" s="34"/>
    </row>
    <row r="57" spans="2:8" ht="17.25" customHeight="1">
      <c r="B57" s="21">
        <v>44325</v>
      </c>
      <c r="C57" s="20" t="s">
        <v>147</v>
      </c>
      <c r="D57" s="49" t="s">
        <v>30</v>
      </c>
      <c r="E57" s="47">
        <v>12</v>
      </c>
      <c r="F57" s="64">
        <v>440000</v>
      </c>
      <c r="G57" s="84">
        <f t="shared" si="0"/>
        <v>5280000</v>
      </c>
      <c r="H57" s="34"/>
    </row>
    <row r="58" spans="2:8" ht="17.25" customHeight="1">
      <c r="B58" s="21">
        <v>44325</v>
      </c>
      <c r="C58" s="20" t="s">
        <v>147</v>
      </c>
      <c r="D58" s="49" t="s">
        <v>56</v>
      </c>
      <c r="E58" s="40">
        <v>6</v>
      </c>
      <c r="F58" s="64">
        <v>630000</v>
      </c>
      <c r="G58" s="84">
        <f t="shared" si="0"/>
        <v>3780000</v>
      </c>
      <c r="H58" s="34"/>
    </row>
    <row r="59" spans="2:8" ht="17.25" customHeight="1">
      <c r="B59" s="20">
        <v>44325</v>
      </c>
      <c r="C59" s="20" t="s">
        <v>144</v>
      </c>
      <c r="D59" s="47" t="s">
        <v>11</v>
      </c>
      <c r="E59" s="63">
        <v>60</v>
      </c>
      <c r="F59" s="64">
        <v>780000</v>
      </c>
      <c r="G59" s="84">
        <f t="shared" si="0"/>
        <v>46800000</v>
      </c>
      <c r="H59" s="34"/>
    </row>
    <row r="60" spans="2:8" ht="17.25" customHeight="1">
      <c r="B60" s="20">
        <v>44326</v>
      </c>
      <c r="C60" s="20" t="s">
        <v>147</v>
      </c>
      <c r="D60" s="49" t="s">
        <v>48</v>
      </c>
      <c r="E60" s="63">
        <v>12</v>
      </c>
      <c r="F60" s="64">
        <v>500000</v>
      </c>
      <c r="G60" s="84">
        <f t="shared" si="0"/>
        <v>6000000</v>
      </c>
      <c r="H60" s="34"/>
    </row>
    <row r="61" spans="2:8" ht="17.25" customHeight="1">
      <c r="B61" s="20">
        <v>44328</v>
      </c>
      <c r="C61" s="20" t="s">
        <v>145</v>
      </c>
      <c r="D61" s="49" t="s">
        <v>32</v>
      </c>
      <c r="E61" s="63">
        <v>36</v>
      </c>
      <c r="F61" s="64">
        <v>170000</v>
      </c>
      <c r="G61" s="84">
        <f t="shared" si="0"/>
        <v>6120000</v>
      </c>
      <c r="H61" s="34"/>
    </row>
    <row r="62" spans="2:8" ht="17.25" customHeight="1">
      <c r="B62" s="31">
        <v>44328</v>
      </c>
      <c r="C62" s="32" t="s">
        <v>148</v>
      </c>
      <c r="D62" s="33" t="s">
        <v>20</v>
      </c>
      <c r="E62" s="85">
        <v>6</v>
      </c>
      <c r="F62" s="65">
        <v>700000</v>
      </c>
      <c r="G62" s="84">
        <f t="shared" si="0"/>
        <v>4200000</v>
      </c>
      <c r="H62" s="34"/>
    </row>
    <row r="63" spans="2:8" ht="17.25" customHeight="1">
      <c r="B63" s="31">
        <v>44328</v>
      </c>
      <c r="C63" s="32" t="s">
        <v>148</v>
      </c>
      <c r="D63" s="33" t="s">
        <v>20</v>
      </c>
      <c r="E63" s="85">
        <v>48</v>
      </c>
      <c r="F63" s="65">
        <v>170000</v>
      </c>
      <c r="G63" s="84">
        <f t="shared" si="0"/>
        <v>8160000</v>
      </c>
      <c r="H63" s="34"/>
    </row>
    <row r="64" spans="2:8" ht="17.25" customHeight="1">
      <c r="B64" s="31">
        <v>44328</v>
      </c>
      <c r="C64" s="32" t="s">
        <v>148</v>
      </c>
      <c r="D64" s="33" t="s">
        <v>23</v>
      </c>
      <c r="E64" s="85">
        <v>10</v>
      </c>
      <c r="F64" s="65">
        <v>110000</v>
      </c>
      <c r="G64" s="84">
        <f t="shared" si="0"/>
        <v>1100000</v>
      </c>
      <c r="H64" s="34"/>
    </row>
    <row r="65" spans="2:8" ht="17.25" customHeight="1">
      <c r="B65" s="31">
        <v>44328</v>
      </c>
      <c r="C65" s="32" t="s">
        <v>148</v>
      </c>
      <c r="D65" s="33" t="s">
        <v>30</v>
      </c>
      <c r="E65" s="85">
        <v>12</v>
      </c>
      <c r="F65" s="65">
        <v>440000</v>
      </c>
      <c r="G65" s="84">
        <f t="shared" si="0"/>
        <v>5280000</v>
      </c>
      <c r="H65" s="34"/>
    </row>
    <row r="66" spans="2:8" ht="17.25" customHeight="1">
      <c r="B66" s="31">
        <v>44328</v>
      </c>
      <c r="C66" s="32" t="s">
        <v>148</v>
      </c>
      <c r="D66" s="33" t="s">
        <v>31</v>
      </c>
      <c r="E66" s="85">
        <v>48</v>
      </c>
      <c r="F66" s="65">
        <v>200000</v>
      </c>
      <c r="G66" s="84">
        <f t="shared" si="0"/>
        <v>9600000</v>
      </c>
      <c r="H66" s="34"/>
    </row>
    <row r="67" spans="2:8" ht="17.25" customHeight="1">
      <c r="B67" s="31">
        <v>44328</v>
      </c>
      <c r="C67" s="32" t="s">
        <v>148</v>
      </c>
      <c r="D67" s="33" t="s">
        <v>33</v>
      </c>
      <c r="E67" s="85">
        <v>12</v>
      </c>
      <c r="F67" s="65">
        <v>540000</v>
      </c>
      <c r="G67" s="84">
        <f t="shared" si="0"/>
        <v>6480000</v>
      </c>
      <c r="H67" s="34"/>
    </row>
    <row r="68" spans="2:8" ht="17.25" customHeight="1">
      <c r="B68" s="31">
        <v>44328</v>
      </c>
      <c r="C68" s="32" t="s">
        <v>148</v>
      </c>
      <c r="D68" s="33" t="s">
        <v>34</v>
      </c>
      <c r="E68" s="85">
        <v>12</v>
      </c>
      <c r="F68" s="65">
        <v>400000</v>
      </c>
      <c r="G68" s="84">
        <f t="shared" si="0"/>
        <v>4800000</v>
      </c>
      <c r="H68" s="34"/>
    </row>
    <row r="69" spans="2:8" ht="17.25" customHeight="1">
      <c r="B69" s="31">
        <v>44328</v>
      </c>
      <c r="C69" s="32" t="s">
        <v>148</v>
      </c>
      <c r="D69" s="33" t="s">
        <v>35</v>
      </c>
      <c r="E69" s="85">
        <v>12</v>
      </c>
      <c r="F69" s="65">
        <v>460000</v>
      </c>
      <c r="G69" s="84">
        <f t="shared" si="0"/>
        <v>5520000</v>
      </c>
      <c r="H69" s="34"/>
    </row>
    <row r="70" spans="2:8" ht="17.25" customHeight="1">
      <c r="B70" s="31">
        <v>44328</v>
      </c>
      <c r="C70" s="32" t="s">
        <v>148</v>
      </c>
      <c r="D70" s="33" t="s">
        <v>42</v>
      </c>
      <c r="E70" s="85">
        <v>12</v>
      </c>
      <c r="F70" s="65">
        <v>530000</v>
      </c>
      <c r="G70" s="84">
        <f t="shared" si="0"/>
        <v>6360000</v>
      </c>
      <c r="H70" s="34"/>
    </row>
    <row r="71" spans="2:8" ht="17.25" customHeight="1">
      <c r="B71" s="31">
        <v>44328</v>
      </c>
      <c r="C71" s="32" t="s">
        <v>148</v>
      </c>
      <c r="D71" s="33" t="s">
        <v>45</v>
      </c>
      <c r="E71" s="85">
        <v>12</v>
      </c>
      <c r="F71" s="65">
        <v>610000</v>
      </c>
      <c r="G71" s="84">
        <f t="shared" ref="G71:G134" si="1">E71*F71</f>
        <v>7320000</v>
      </c>
      <c r="H71" s="34"/>
    </row>
    <row r="72" spans="2:8" ht="17.25" customHeight="1">
      <c r="B72" s="31">
        <v>44328</v>
      </c>
      <c r="C72" s="32" t="s">
        <v>148</v>
      </c>
      <c r="D72" s="33" t="s">
        <v>46</v>
      </c>
      <c r="E72" s="85">
        <v>12</v>
      </c>
      <c r="F72" s="65">
        <v>620000</v>
      </c>
      <c r="G72" s="84">
        <f t="shared" si="1"/>
        <v>7440000</v>
      </c>
      <c r="H72" s="34"/>
    </row>
    <row r="73" spans="2:8" ht="17.25" customHeight="1">
      <c r="B73" s="31">
        <v>44328</v>
      </c>
      <c r="C73" s="32" t="s">
        <v>148</v>
      </c>
      <c r="D73" s="33" t="s">
        <v>47</v>
      </c>
      <c r="E73" s="85">
        <v>12</v>
      </c>
      <c r="F73" s="65">
        <v>810000</v>
      </c>
      <c r="G73" s="84">
        <f t="shared" si="1"/>
        <v>9720000</v>
      </c>
      <c r="H73" s="34"/>
    </row>
    <row r="74" spans="2:8" ht="17.25" customHeight="1">
      <c r="B74" s="31">
        <v>44328</v>
      </c>
      <c r="C74" s="32" t="s">
        <v>148</v>
      </c>
      <c r="D74" s="33" t="s">
        <v>55</v>
      </c>
      <c r="E74" s="85">
        <v>12</v>
      </c>
      <c r="F74" s="65">
        <v>510000</v>
      </c>
      <c r="G74" s="84">
        <f t="shared" si="1"/>
        <v>6120000</v>
      </c>
      <c r="H74" s="34"/>
    </row>
    <row r="75" spans="2:8" ht="17.25" customHeight="1">
      <c r="B75" s="31">
        <v>44328</v>
      </c>
      <c r="C75" s="32" t="s">
        <v>148</v>
      </c>
      <c r="D75" s="33" t="s">
        <v>56</v>
      </c>
      <c r="E75" s="85">
        <v>6</v>
      </c>
      <c r="F75" s="65">
        <v>630000</v>
      </c>
      <c r="G75" s="84">
        <f t="shared" si="1"/>
        <v>3780000</v>
      </c>
      <c r="H75" s="34"/>
    </row>
    <row r="76" spans="2:8" ht="17.25" customHeight="1">
      <c r="B76" s="45">
        <v>44329</v>
      </c>
      <c r="C76" s="20" t="s">
        <v>141</v>
      </c>
      <c r="D76" s="49" t="s">
        <v>12</v>
      </c>
      <c r="E76" s="68">
        <v>2</v>
      </c>
      <c r="F76" s="86">
        <v>37500000</v>
      </c>
      <c r="G76" s="84">
        <f t="shared" si="1"/>
        <v>75000000</v>
      </c>
      <c r="H76" s="34"/>
    </row>
    <row r="77" spans="2:8" ht="17.25" customHeight="1">
      <c r="B77" s="20">
        <v>44333</v>
      </c>
      <c r="C77" s="20" t="s">
        <v>145</v>
      </c>
      <c r="D77" s="49" t="s">
        <v>9</v>
      </c>
      <c r="E77" s="63">
        <v>6</v>
      </c>
      <c r="F77" s="64">
        <v>1080000</v>
      </c>
      <c r="G77" s="84">
        <f t="shared" si="1"/>
        <v>6480000</v>
      </c>
      <c r="H77" s="34"/>
    </row>
    <row r="78" spans="2:8" ht="17.25" customHeight="1">
      <c r="B78" s="20">
        <v>44336</v>
      </c>
      <c r="C78" s="20" t="s">
        <v>152</v>
      </c>
      <c r="D78" s="41" t="s">
        <v>12</v>
      </c>
      <c r="E78" s="63">
        <v>1</v>
      </c>
      <c r="F78" s="64">
        <v>37500000</v>
      </c>
      <c r="G78" s="84">
        <f t="shared" si="1"/>
        <v>37500000</v>
      </c>
      <c r="H78" s="34"/>
    </row>
    <row r="79" spans="2:8" ht="17.25" customHeight="1">
      <c r="B79" s="20">
        <v>44339</v>
      </c>
      <c r="C79" s="20" t="s">
        <v>154</v>
      </c>
      <c r="D79" s="49" t="s">
        <v>11</v>
      </c>
      <c r="E79" s="63">
        <v>30</v>
      </c>
      <c r="F79" s="64">
        <v>780000</v>
      </c>
      <c r="G79" s="84">
        <f t="shared" si="1"/>
        <v>23400000</v>
      </c>
      <c r="H79" s="34"/>
    </row>
    <row r="80" spans="2:8" ht="17.25" customHeight="1">
      <c r="B80" s="20">
        <v>44339</v>
      </c>
      <c r="C80" s="20" t="s">
        <v>154</v>
      </c>
      <c r="D80" s="49" t="s">
        <v>10</v>
      </c>
      <c r="E80" s="63">
        <v>30</v>
      </c>
      <c r="F80" s="64">
        <v>780000</v>
      </c>
      <c r="G80" s="84">
        <f t="shared" si="1"/>
        <v>23400000</v>
      </c>
      <c r="H80" s="34"/>
    </row>
    <row r="81" spans="2:8" ht="17.25" customHeight="1">
      <c r="B81" s="20">
        <v>44341</v>
      </c>
      <c r="C81" s="20" t="s">
        <v>144</v>
      </c>
      <c r="D81" s="43" t="s">
        <v>10</v>
      </c>
      <c r="E81" s="63">
        <v>6</v>
      </c>
      <c r="F81" s="64">
        <v>780000</v>
      </c>
      <c r="G81" s="84">
        <f t="shared" si="1"/>
        <v>4680000</v>
      </c>
      <c r="H81" s="34"/>
    </row>
    <row r="82" spans="2:8" ht="17.25" customHeight="1">
      <c r="B82" s="21">
        <v>44342</v>
      </c>
      <c r="C82" s="20" t="s">
        <v>141</v>
      </c>
      <c r="D82" s="49" t="s">
        <v>10</v>
      </c>
      <c r="E82" s="64">
        <v>5</v>
      </c>
      <c r="F82" s="64">
        <v>780000</v>
      </c>
      <c r="G82" s="84">
        <f t="shared" si="1"/>
        <v>3900000</v>
      </c>
      <c r="H82" s="34"/>
    </row>
    <row r="83" spans="2:8" ht="17.25" customHeight="1">
      <c r="B83" s="20">
        <v>44342</v>
      </c>
      <c r="C83" s="20" t="s">
        <v>141</v>
      </c>
      <c r="D83" s="49" t="s">
        <v>11</v>
      </c>
      <c r="E83" s="66">
        <v>24</v>
      </c>
      <c r="F83" s="86">
        <v>780000</v>
      </c>
      <c r="G83" s="84">
        <f t="shared" si="1"/>
        <v>18720000</v>
      </c>
      <c r="H83" s="34"/>
    </row>
    <row r="84" spans="2:8" ht="17.25" customHeight="1">
      <c r="B84" s="20">
        <v>44349</v>
      </c>
      <c r="C84" s="20" t="s">
        <v>147</v>
      </c>
      <c r="D84" s="49" t="s">
        <v>51</v>
      </c>
      <c r="E84" s="63">
        <v>12</v>
      </c>
      <c r="F84" s="69">
        <v>500000</v>
      </c>
      <c r="G84" s="84">
        <f t="shared" si="1"/>
        <v>6000000</v>
      </c>
      <c r="H84" s="34"/>
    </row>
    <row r="85" spans="2:8" ht="17.25" customHeight="1">
      <c r="B85" s="20">
        <v>44349</v>
      </c>
      <c r="C85" s="20" t="s">
        <v>145</v>
      </c>
      <c r="D85" s="49" t="s">
        <v>25</v>
      </c>
      <c r="E85" s="63">
        <v>6</v>
      </c>
      <c r="F85" s="64">
        <v>870000</v>
      </c>
      <c r="G85" s="84">
        <f t="shared" si="1"/>
        <v>5220000</v>
      </c>
      <c r="H85" s="34"/>
    </row>
    <row r="86" spans="2:8" ht="17.25" customHeight="1">
      <c r="B86" s="20">
        <v>44349</v>
      </c>
      <c r="C86" s="20" t="s">
        <v>145</v>
      </c>
      <c r="D86" s="49" t="s">
        <v>27</v>
      </c>
      <c r="E86" s="63">
        <v>12</v>
      </c>
      <c r="F86" s="64">
        <v>1320000</v>
      </c>
      <c r="G86" s="84">
        <f t="shared" si="1"/>
        <v>15840000</v>
      </c>
      <c r="H86" s="34"/>
    </row>
    <row r="87" spans="2:8" ht="17.25" customHeight="1">
      <c r="B87" s="20">
        <v>44349</v>
      </c>
      <c r="C87" s="20" t="s">
        <v>145</v>
      </c>
      <c r="D87" s="49" t="s">
        <v>9</v>
      </c>
      <c r="E87" s="63">
        <v>12</v>
      </c>
      <c r="F87" s="64">
        <v>1080000</v>
      </c>
      <c r="G87" s="84">
        <f t="shared" si="1"/>
        <v>12960000</v>
      </c>
      <c r="H87" s="34"/>
    </row>
    <row r="88" spans="2:8" ht="17.25" customHeight="1">
      <c r="B88" s="31">
        <v>44349</v>
      </c>
      <c r="C88" s="32" t="s">
        <v>148</v>
      </c>
      <c r="D88" s="33" t="s">
        <v>14</v>
      </c>
      <c r="E88" s="85">
        <v>6</v>
      </c>
      <c r="F88" s="65">
        <v>470000</v>
      </c>
      <c r="G88" s="84">
        <f t="shared" si="1"/>
        <v>2820000</v>
      </c>
      <c r="H88" s="34"/>
    </row>
    <row r="89" spans="2:8" ht="17.25" customHeight="1">
      <c r="B89" s="31">
        <v>44349</v>
      </c>
      <c r="C89" s="32" t="s">
        <v>148</v>
      </c>
      <c r="D89" s="33" t="s">
        <v>51</v>
      </c>
      <c r="E89" s="85">
        <v>12</v>
      </c>
      <c r="F89" s="65">
        <v>500000</v>
      </c>
      <c r="G89" s="84">
        <f t="shared" si="1"/>
        <v>6000000</v>
      </c>
      <c r="H89" s="34"/>
    </row>
    <row r="90" spans="2:8" ht="17.25" customHeight="1">
      <c r="B90" s="20">
        <v>44350</v>
      </c>
      <c r="C90" s="20" t="s">
        <v>142</v>
      </c>
      <c r="D90" s="49" t="s">
        <v>27</v>
      </c>
      <c r="E90" s="63">
        <v>6</v>
      </c>
      <c r="F90" s="64">
        <v>1320000</v>
      </c>
      <c r="G90" s="84">
        <f t="shared" si="1"/>
        <v>7920000</v>
      </c>
      <c r="H90" s="34"/>
    </row>
    <row r="91" spans="2:8" ht="17.25" customHeight="1">
      <c r="B91" s="20">
        <v>44356</v>
      </c>
      <c r="C91" s="20" t="s">
        <v>146</v>
      </c>
      <c r="D91" s="49" t="s">
        <v>32</v>
      </c>
      <c r="E91" s="66">
        <v>80</v>
      </c>
      <c r="F91" s="69">
        <v>170000</v>
      </c>
      <c r="G91" s="84">
        <f t="shared" si="1"/>
        <v>13600000</v>
      </c>
      <c r="H91" s="34"/>
    </row>
    <row r="92" spans="2:8" ht="17.25" customHeight="1">
      <c r="B92" s="20">
        <v>44357</v>
      </c>
      <c r="C92" s="20" t="s">
        <v>147</v>
      </c>
      <c r="D92" s="49" t="s">
        <v>32</v>
      </c>
      <c r="E92" s="89">
        <v>12</v>
      </c>
      <c r="F92" s="64">
        <v>170000</v>
      </c>
      <c r="G92" s="84">
        <f t="shared" si="1"/>
        <v>2040000</v>
      </c>
      <c r="H92" s="34"/>
    </row>
    <row r="93" spans="2:8" ht="17.25" customHeight="1">
      <c r="B93" s="20">
        <v>44357</v>
      </c>
      <c r="C93" s="20" t="s">
        <v>145</v>
      </c>
      <c r="D93" s="49" t="s">
        <v>32</v>
      </c>
      <c r="E93" s="63">
        <v>24</v>
      </c>
      <c r="F93" s="64">
        <v>170000</v>
      </c>
      <c r="G93" s="84">
        <f t="shared" si="1"/>
        <v>4080000</v>
      </c>
      <c r="H93" s="34"/>
    </row>
    <row r="94" spans="2:8" ht="17.25" customHeight="1">
      <c r="B94" s="20">
        <v>44357</v>
      </c>
      <c r="C94" s="20" t="s">
        <v>145</v>
      </c>
      <c r="D94" s="49" t="s">
        <v>31</v>
      </c>
      <c r="E94" s="63">
        <v>24</v>
      </c>
      <c r="F94" s="64">
        <v>200000</v>
      </c>
      <c r="G94" s="84">
        <f t="shared" si="1"/>
        <v>4800000</v>
      </c>
      <c r="H94" s="34"/>
    </row>
    <row r="95" spans="2:8" ht="17.25" customHeight="1">
      <c r="B95" s="20">
        <v>44359</v>
      </c>
      <c r="C95" s="20" t="s">
        <v>155</v>
      </c>
      <c r="D95" s="48" t="s">
        <v>4</v>
      </c>
      <c r="E95" s="63">
        <v>2</v>
      </c>
      <c r="F95" s="64">
        <v>800000</v>
      </c>
      <c r="G95" s="84">
        <f t="shared" si="1"/>
        <v>1600000</v>
      </c>
      <c r="H95" s="34"/>
    </row>
    <row r="96" spans="2:8" ht="17.25" customHeight="1">
      <c r="B96" s="20">
        <v>44359</v>
      </c>
      <c r="C96" s="20" t="s">
        <v>155</v>
      </c>
      <c r="D96" s="48" t="s">
        <v>6</v>
      </c>
      <c r="E96" s="63">
        <v>4</v>
      </c>
      <c r="F96" s="64">
        <v>1000000</v>
      </c>
      <c r="G96" s="84">
        <f t="shared" si="1"/>
        <v>4000000</v>
      </c>
      <c r="H96" s="34"/>
    </row>
    <row r="97" spans="2:8" ht="17.25" customHeight="1">
      <c r="B97" s="20">
        <v>44359</v>
      </c>
      <c r="C97" s="20" t="s">
        <v>147</v>
      </c>
      <c r="D97" s="49" t="s">
        <v>34</v>
      </c>
      <c r="E97" s="89">
        <v>12</v>
      </c>
      <c r="F97" s="64">
        <v>400000</v>
      </c>
      <c r="G97" s="84">
        <f t="shared" si="1"/>
        <v>4800000</v>
      </c>
      <c r="H97" s="34"/>
    </row>
    <row r="98" spans="2:8" ht="17.25" customHeight="1">
      <c r="B98" s="22">
        <v>44359</v>
      </c>
      <c r="C98" s="20" t="s">
        <v>141</v>
      </c>
      <c r="D98" s="49" t="s">
        <v>32</v>
      </c>
      <c r="E98" s="68">
        <v>4</v>
      </c>
      <c r="F98" s="86">
        <v>170000</v>
      </c>
      <c r="G98" s="84">
        <f t="shared" si="1"/>
        <v>680000</v>
      </c>
      <c r="H98" s="34"/>
    </row>
    <row r="99" spans="2:8" ht="17.25" customHeight="1">
      <c r="B99" s="22">
        <v>44359</v>
      </c>
      <c r="C99" s="20" t="s">
        <v>141</v>
      </c>
      <c r="D99" s="49" t="s">
        <v>31</v>
      </c>
      <c r="E99" s="68">
        <v>24</v>
      </c>
      <c r="F99" s="86">
        <v>200000</v>
      </c>
      <c r="G99" s="84">
        <f t="shared" si="1"/>
        <v>4800000</v>
      </c>
      <c r="H99" s="34"/>
    </row>
    <row r="100" spans="2:8" ht="17.25" customHeight="1">
      <c r="B100" s="22">
        <v>44359</v>
      </c>
      <c r="C100" s="20" t="s">
        <v>141</v>
      </c>
      <c r="D100" s="49" t="s">
        <v>22</v>
      </c>
      <c r="E100" s="66">
        <v>12</v>
      </c>
      <c r="F100" s="86">
        <v>360000</v>
      </c>
      <c r="G100" s="84">
        <f t="shared" si="1"/>
        <v>4320000</v>
      </c>
    </row>
    <row r="101" spans="2:8" ht="17.25" customHeight="1">
      <c r="B101" s="22">
        <v>44359</v>
      </c>
      <c r="C101" s="20" t="s">
        <v>141</v>
      </c>
      <c r="D101" s="49" t="s">
        <v>21</v>
      </c>
      <c r="E101" s="66">
        <v>12</v>
      </c>
      <c r="F101" s="86">
        <v>340000</v>
      </c>
      <c r="G101" s="84">
        <f t="shared" si="1"/>
        <v>4080000</v>
      </c>
    </row>
    <row r="102" spans="2:8" ht="17.25" customHeight="1">
      <c r="B102" s="31">
        <v>44359</v>
      </c>
      <c r="C102" s="32" t="s">
        <v>148</v>
      </c>
      <c r="D102" s="33" t="s">
        <v>50</v>
      </c>
      <c r="E102" s="85">
        <v>6</v>
      </c>
      <c r="F102" s="65">
        <v>630000</v>
      </c>
      <c r="G102" s="84">
        <f t="shared" si="1"/>
        <v>3780000</v>
      </c>
      <c r="H102" s="34"/>
    </row>
    <row r="103" spans="2:8" ht="17.25" customHeight="1">
      <c r="B103" s="20">
        <v>44366</v>
      </c>
      <c r="C103" s="20" t="s">
        <v>211</v>
      </c>
      <c r="D103" s="49" t="s">
        <v>37</v>
      </c>
      <c r="E103" s="70">
        <v>6</v>
      </c>
      <c r="F103" s="64">
        <v>630000</v>
      </c>
      <c r="G103" s="84">
        <f t="shared" si="1"/>
        <v>3780000</v>
      </c>
      <c r="H103" s="34"/>
    </row>
    <row r="104" spans="2:8" ht="17.25" customHeight="1">
      <c r="B104" s="20">
        <v>44369</v>
      </c>
      <c r="C104" s="20" t="s">
        <v>211</v>
      </c>
      <c r="D104" s="49" t="s">
        <v>42</v>
      </c>
      <c r="E104" s="90">
        <v>10</v>
      </c>
      <c r="F104" s="64">
        <v>530000</v>
      </c>
      <c r="G104" s="84">
        <f t="shared" si="1"/>
        <v>5300000</v>
      </c>
      <c r="H104" s="34"/>
    </row>
    <row r="105" spans="2:8" ht="17.25" customHeight="1">
      <c r="B105" s="20">
        <v>44369</v>
      </c>
      <c r="C105" s="20" t="s">
        <v>211</v>
      </c>
      <c r="D105" s="49" t="s">
        <v>138</v>
      </c>
      <c r="E105" s="70">
        <v>10</v>
      </c>
      <c r="F105" s="64">
        <v>400000</v>
      </c>
      <c r="G105" s="84">
        <f t="shared" si="1"/>
        <v>4000000</v>
      </c>
      <c r="H105" s="34"/>
    </row>
    <row r="106" spans="2:8" ht="17.25" customHeight="1">
      <c r="B106" s="20">
        <v>44370</v>
      </c>
      <c r="C106" s="20" t="s">
        <v>146</v>
      </c>
      <c r="D106" s="49" t="s">
        <v>9</v>
      </c>
      <c r="E106" s="63">
        <v>6</v>
      </c>
      <c r="F106" s="64">
        <v>1100000</v>
      </c>
      <c r="G106" s="84">
        <f t="shared" si="1"/>
        <v>6600000</v>
      </c>
      <c r="H106" s="34"/>
    </row>
    <row r="107" spans="2:8" ht="17.25" customHeight="1">
      <c r="B107" s="31">
        <v>44370</v>
      </c>
      <c r="C107" s="32" t="s">
        <v>148</v>
      </c>
      <c r="D107" s="33" t="s">
        <v>16</v>
      </c>
      <c r="E107" s="85">
        <v>8</v>
      </c>
      <c r="F107" s="65">
        <v>480000</v>
      </c>
      <c r="G107" s="84">
        <f t="shared" si="1"/>
        <v>3840000</v>
      </c>
      <c r="H107" s="34"/>
    </row>
    <row r="108" spans="2:8" ht="17.25" customHeight="1">
      <c r="B108" s="20">
        <v>44372</v>
      </c>
      <c r="C108" s="20" t="s">
        <v>147</v>
      </c>
      <c r="D108" s="49" t="s">
        <v>38</v>
      </c>
      <c r="E108" s="89">
        <v>12</v>
      </c>
      <c r="F108" s="64">
        <v>440000</v>
      </c>
      <c r="G108" s="84">
        <f t="shared" si="1"/>
        <v>5280000</v>
      </c>
      <c r="H108" s="34"/>
    </row>
    <row r="109" spans="2:8" ht="17.25" customHeight="1">
      <c r="B109" s="20">
        <v>44376</v>
      </c>
      <c r="C109" s="20" t="s">
        <v>211</v>
      </c>
      <c r="D109" s="49" t="s">
        <v>19</v>
      </c>
      <c r="E109" s="71">
        <v>4</v>
      </c>
      <c r="F109" s="64">
        <v>510000</v>
      </c>
      <c r="G109" s="84">
        <f t="shared" si="1"/>
        <v>2040000</v>
      </c>
      <c r="H109" s="34"/>
    </row>
    <row r="110" spans="2:8" ht="17.25" customHeight="1">
      <c r="B110" s="31">
        <v>44380</v>
      </c>
      <c r="C110" s="32" t="s">
        <v>148</v>
      </c>
      <c r="D110" s="33" t="s">
        <v>46</v>
      </c>
      <c r="E110" s="85">
        <v>12</v>
      </c>
      <c r="F110" s="65">
        <v>620000</v>
      </c>
      <c r="G110" s="84">
        <f t="shared" si="1"/>
        <v>7440000</v>
      </c>
      <c r="H110" s="34"/>
    </row>
    <row r="111" spans="2:8" ht="17.25" customHeight="1">
      <c r="B111" s="31">
        <v>44380</v>
      </c>
      <c r="C111" s="32" t="s">
        <v>148</v>
      </c>
      <c r="D111" s="33" t="s">
        <v>52</v>
      </c>
      <c r="E111" s="85">
        <v>12</v>
      </c>
      <c r="F111" s="65">
        <v>640000</v>
      </c>
      <c r="G111" s="84">
        <f t="shared" si="1"/>
        <v>7680000</v>
      </c>
      <c r="H111" s="34"/>
    </row>
    <row r="112" spans="2:8" ht="17.25" customHeight="1">
      <c r="B112" s="20">
        <v>44383</v>
      </c>
      <c r="C112" s="20" t="s">
        <v>152</v>
      </c>
      <c r="D112" s="41" t="s">
        <v>12</v>
      </c>
      <c r="E112" s="63">
        <v>5</v>
      </c>
      <c r="F112" s="64">
        <v>37500000</v>
      </c>
      <c r="G112" s="84">
        <f t="shared" si="1"/>
        <v>187500000</v>
      </c>
      <c r="H112" s="34"/>
    </row>
    <row r="113" spans="2:8" ht="17.25" customHeight="1">
      <c r="B113" s="21">
        <v>44383</v>
      </c>
      <c r="C113" s="20" t="s">
        <v>157</v>
      </c>
      <c r="D113" s="51" t="s">
        <v>29</v>
      </c>
      <c r="E113" s="64">
        <v>60</v>
      </c>
      <c r="F113" s="64">
        <v>680000</v>
      </c>
      <c r="G113" s="84">
        <f t="shared" si="1"/>
        <v>40800000</v>
      </c>
    </row>
    <row r="114" spans="2:8" ht="17.25" customHeight="1">
      <c r="B114" s="20">
        <v>44383</v>
      </c>
      <c r="C114" s="20" t="s">
        <v>147</v>
      </c>
      <c r="D114" s="49" t="s">
        <v>39</v>
      </c>
      <c r="E114" s="89">
        <v>6</v>
      </c>
      <c r="F114" s="64">
        <v>500000</v>
      </c>
      <c r="G114" s="84">
        <f t="shared" si="1"/>
        <v>3000000</v>
      </c>
      <c r="H114" s="34"/>
    </row>
    <row r="115" spans="2:8" ht="17.25" customHeight="1">
      <c r="B115" s="21">
        <v>44383</v>
      </c>
      <c r="C115" s="20" t="s">
        <v>251</v>
      </c>
      <c r="D115" s="49" t="s">
        <v>12</v>
      </c>
      <c r="E115" s="64">
        <v>1</v>
      </c>
      <c r="F115" s="64">
        <v>40000000</v>
      </c>
      <c r="G115" s="84">
        <f t="shared" si="1"/>
        <v>40000000</v>
      </c>
      <c r="H115" s="34"/>
    </row>
    <row r="116" spans="2:8" ht="17.25" customHeight="1">
      <c r="B116" s="20">
        <v>44383</v>
      </c>
      <c r="C116" s="20" t="s">
        <v>145</v>
      </c>
      <c r="D116" s="49" t="s">
        <v>29</v>
      </c>
      <c r="E116" s="72">
        <v>24</v>
      </c>
      <c r="F116" s="73">
        <v>680000</v>
      </c>
      <c r="G116" s="84">
        <f t="shared" si="1"/>
        <v>16320000</v>
      </c>
      <c r="H116" s="34"/>
    </row>
    <row r="117" spans="2:8" ht="17.25" customHeight="1">
      <c r="B117" s="20">
        <v>44383</v>
      </c>
      <c r="C117" s="20" t="s">
        <v>153</v>
      </c>
      <c r="D117" s="41" t="s">
        <v>12</v>
      </c>
      <c r="E117" s="63">
        <v>3</v>
      </c>
      <c r="F117" s="64">
        <v>37500000</v>
      </c>
      <c r="G117" s="84">
        <f t="shared" si="1"/>
        <v>112500000</v>
      </c>
      <c r="H117" s="34"/>
    </row>
    <row r="118" spans="2:8" ht="17.25" customHeight="1">
      <c r="B118" s="31">
        <v>44383</v>
      </c>
      <c r="C118" s="32" t="s">
        <v>148</v>
      </c>
      <c r="D118" s="33" t="s">
        <v>39</v>
      </c>
      <c r="E118" s="85">
        <v>6</v>
      </c>
      <c r="F118" s="65">
        <v>500000</v>
      </c>
      <c r="G118" s="84">
        <f t="shared" si="1"/>
        <v>3000000</v>
      </c>
      <c r="H118" s="34"/>
    </row>
    <row r="119" spans="2:8" ht="17.25" customHeight="1">
      <c r="B119" s="31">
        <v>44383</v>
      </c>
      <c r="C119" s="32" t="s">
        <v>148</v>
      </c>
      <c r="D119" s="33" t="s">
        <v>158</v>
      </c>
      <c r="E119" s="85">
        <v>12</v>
      </c>
      <c r="F119" s="65">
        <v>650000</v>
      </c>
      <c r="G119" s="84">
        <f t="shared" si="1"/>
        <v>7800000</v>
      </c>
      <c r="H119" s="34"/>
    </row>
    <row r="120" spans="2:8" ht="17.25" customHeight="1">
      <c r="B120" s="31">
        <v>44383</v>
      </c>
      <c r="C120" s="32" t="s">
        <v>148</v>
      </c>
      <c r="D120" s="33" t="s">
        <v>159</v>
      </c>
      <c r="E120" s="85">
        <v>12</v>
      </c>
      <c r="F120" s="65">
        <v>730000</v>
      </c>
      <c r="G120" s="84">
        <f t="shared" si="1"/>
        <v>8760000</v>
      </c>
      <c r="H120" s="34"/>
    </row>
    <row r="121" spans="2:8" ht="17.25" customHeight="1">
      <c r="B121" s="50">
        <v>44384</v>
      </c>
      <c r="C121" s="20" t="s">
        <v>141</v>
      </c>
      <c r="D121" s="49" t="s">
        <v>10</v>
      </c>
      <c r="E121" s="66">
        <v>24</v>
      </c>
      <c r="F121" s="86">
        <v>780000</v>
      </c>
      <c r="G121" s="84">
        <f t="shared" si="1"/>
        <v>18720000</v>
      </c>
    </row>
    <row r="122" spans="2:8" ht="17.25" customHeight="1">
      <c r="B122" s="50">
        <v>44384</v>
      </c>
      <c r="C122" s="20" t="s">
        <v>141</v>
      </c>
      <c r="D122" s="49" t="s">
        <v>11</v>
      </c>
      <c r="E122" s="66">
        <v>24</v>
      </c>
      <c r="F122" s="86">
        <v>780000</v>
      </c>
      <c r="G122" s="84">
        <f t="shared" si="1"/>
        <v>18720000</v>
      </c>
    </row>
    <row r="123" spans="2:8" ht="17.25" customHeight="1">
      <c r="B123" s="50">
        <v>44384</v>
      </c>
      <c r="C123" s="20" t="s">
        <v>141</v>
      </c>
      <c r="D123" s="49" t="s">
        <v>21</v>
      </c>
      <c r="E123" s="66">
        <v>12</v>
      </c>
      <c r="F123" s="86">
        <v>340000</v>
      </c>
      <c r="G123" s="84">
        <f t="shared" si="1"/>
        <v>4080000</v>
      </c>
    </row>
    <row r="124" spans="2:8" ht="17.25" customHeight="1">
      <c r="B124" s="20">
        <v>44384</v>
      </c>
      <c r="C124" s="20" t="s">
        <v>146</v>
      </c>
      <c r="D124" s="49" t="s">
        <v>29</v>
      </c>
      <c r="E124" s="63">
        <v>60</v>
      </c>
      <c r="F124" s="73">
        <v>680000</v>
      </c>
      <c r="G124" s="84">
        <f t="shared" si="1"/>
        <v>40800000</v>
      </c>
      <c r="H124" s="34"/>
    </row>
    <row r="125" spans="2:8" ht="17.25" customHeight="1">
      <c r="B125" s="20">
        <v>44385</v>
      </c>
      <c r="C125" s="20" t="s">
        <v>145</v>
      </c>
      <c r="D125" s="49" t="s">
        <v>46</v>
      </c>
      <c r="E125" s="72">
        <v>6</v>
      </c>
      <c r="F125" s="73">
        <v>620000</v>
      </c>
      <c r="G125" s="84">
        <f t="shared" si="1"/>
        <v>3720000</v>
      </c>
      <c r="H125" s="34"/>
    </row>
    <row r="126" spans="2:8" ht="17.25" customHeight="1">
      <c r="B126" s="20">
        <v>44385</v>
      </c>
      <c r="C126" s="20" t="s">
        <v>145</v>
      </c>
      <c r="D126" s="49" t="s">
        <v>42</v>
      </c>
      <c r="E126" s="72">
        <v>6</v>
      </c>
      <c r="F126" s="73">
        <v>530000</v>
      </c>
      <c r="G126" s="84">
        <f t="shared" si="1"/>
        <v>3180000</v>
      </c>
      <c r="H126" s="34"/>
    </row>
    <row r="127" spans="2:8" ht="17.25" customHeight="1">
      <c r="B127" s="20">
        <v>44385</v>
      </c>
      <c r="C127" s="20" t="s">
        <v>145</v>
      </c>
      <c r="D127" s="49" t="s">
        <v>41</v>
      </c>
      <c r="E127" s="72">
        <v>6</v>
      </c>
      <c r="F127" s="73">
        <v>570000</v>
      </c>
      <c r="G127" s="84">
        <f t="shared" si="1"/>
        <v>3420000</v>
      </c>
      <c r="H127" s="34"/>
    </row>
    <row r="128" spans="2:8" ht="17.25" customHeight="1">
      <c r="B128" s="21">
        <v>44385</v>
      </c>
      <c r="C128" s="20" t="s">
        <v>145</v>
      </c>
      <c r="D128" s="49" t="s">
        <v>210</v>
      </c>
      <c r="E128" s="73">
        <v>6</v>
      </c>
      <c r="F128" s="73">
        <v>935000</v>
      </c>
      <c r="G128" s="84">
        <f t="shared" si="1"/>
        <v>5610000</v>
      </c>
      <c r="H128" s="34"/>
    </row>
    <row r="129" spans="2:8" ht="17.25" customHeight="1">
      <c r="B129" s="21">
        <v>44385</v>
      </c>
      <c r="C129" s="20" t="s">
        <v>145</v>
      </c>
      <c r="D129" s="49" t="s">
        <v>26</v>
      </c>
      <c r="E129" s="73">
        <v>12</v>
      </c>
      <c r="F129" s="73">
        <v>1000000</v>
      </c>
      <c r="G129" s="84">
        <f t="shared" si="1"/>
        <v>12000000</v>
      </c>
      <c r="H129" s="34"/>
    </row>
    <row r="130" spans="2:8" ht="17.25" customHeight="1">
      <c r="B130" s="20">
        <v>44390</v>
      </c>
      <c r="C130" s="20" t="s">
        <v>155</v>
      </c>
      <c r="D130" s="48" t="s">
        <v>6</v>
      </c>
      <c r="E130" s="63">
        <v>4</v>
      </c>
      <c r="F130" s="64">
        <v>1000000</v>
      </c>
      <c r="G130" s="84">
        <f t="shared" si="1"/>
        <v>4000000</v>
      </c>
      <c r="H130" s="34"/>
    </row>
    <row r="131" spans="2:8" ht="17.25" customHeight="1">
      <c r="B131" s="22">
        <v>44391</v>
      </c>
      <c r="C131" s="20" t="s">
        <v>141</v>
      </c>
      <c r="D131" s="49" t="s">
        <v>160</v>
      </c>
      <c r="E131" s="66">
        <v>12</v>
      </c>
      <c r="F131" s="86">
        <v>350000</v>
      </c>
      <c r="G131" s="84">
        <f t="shared" si="1"/>
        <v>4200000</v>
      </c>
    </row>
    <row r="132" spans="2:8" ht="17.25" customHeight="1">
      <c r="B132" s="21">
        <v>44396</v>
      </c>
      <c r="C132" s="20" t="s">
        <v>211</v>
      </c>
      <c r="D132" s="49" t="s">
        <v>40</v>
      </c>
      <c r="E132" s="64">
        <v>6</v>
      </c>
      <c r="F132" s="64">
        <v>690000</v>
      </c>
      <c r="G132" s="84">
        <f t="shared" si="1"/>
        <v>4140000</v>
      </c>
      <c r="H132" s="34"/>
    </row>
    <row r="133" spans="2:8" ht="17.25" customHeight="1">
      <c r="B133" s="31">
        <v>44396</v>
      </c>
      <c r="C133" s="32" t="s">
        <v>148</v>
      </c>
      <c r="D133" s="33" t="s">
        <v>53</v>
      </c>
      <c r="E133" s="85">
        <v>12</v>
      </c>
      <c r="F133" s="65">
        <v>500000</v>
      </c>
      <c r="G133" s="84">
        <f t="shared" si="1"/>
        <v>6000000</v>
      </c>
      <c r="H133" s="34"/>
    </row>
    <row r="134" spans="2:8" ht="17.25" customHeight="1">
      <c r="B134" s="31">
        <v>44397</v>
      </c>
      <c r="C134" s="32" t="s">
        <v>148</v>
      </c>
      <c r="D134" s="33" t="s">
        <v>161</v>
      </c>
      <c r="E134" s="85">
        <v>6</v>
      </c>
      <c r="F134" s="65">
        <v>420000</v>
      </c>
      <c r="G134" s="84">
        <f t="shared" si="1"/>
        <v>2520000</v>
      </c>
      <c r="H134" s="34"/>
    </row>
    <row r="135" spans="2:8" ht="17.25" customHeight="1">
      <c r="B135" s="31">
        <v>44398</v>
      </c>
      <c r="C135" s="32" t="s">
        <v>148</v>
      </c>
      <c r="D135" s="33" t="s">
        <v>29</v>
      </c>
      <c r="E135" s="85">
        <v>4</v>
      </c>
      <c r="F135" s="65">
        <v>680000</v>
      </c>
      <c r="G135" s="84">
        <f t="shared" ref="G135:G198" si="2">E135*F135</f>
        <v>2720000</v>
      </c>
      <c r="H135" s="34"/>
    </row>
    <row r="136" spans="2:8" ht="17.25" customHeight="1">
      <c r="B136" s="31">
        <v>44421</v>
      </c>
      <c r="C136" s="32" t="s">
        <v>148</v>
      </c>
      <c r="D136" s="33" t="s">
        <v>15</v>
      </c>
      <c r="E136" s="85">
        <v>12</v>
      </c>
      <c r="F136" s="65">
        <v>450000</v>
      </c>
      <c r="G136" s="84">
        <f t="shared" si="2"/>
        <v>5400000</v>
      </c>
      <c r="H136" s="34"/>
    </row>
    <row r="137" spans="2:8" ht="17.25" customHeight="1">
      <c r="B137" s="31">
        <v>44421</v>
      </c>
      <c r="C137" s="32" t="s">
        <v>148</v>
      </c>
      <c r="D137" s="33" t="s">
        <v>18</v>
      </c>
      <c r="E137" s="85">
        <v>6</v>
      </c>
      <c r="F137" s="65">
        <v>500000</v>
      </c>
      <c r="G137" s="84">
        <f t="shared" si="2"/>
        <v>3000000</v>
      </c>
      <c r="H137" s="34"/>
    </row>
    <row r="138" spans="2:8" ht="17.25" customHeight="1">
      <c r="B138" s="31">
        <v>44421</v>
      </c>
      <c r="C138" s="32" t="s">
        <v>148</v>
      </c>
      <c r="D138" s="33" t="s">
        <v>28</v>
      </c>
      <c r="E138" s="85">
        <v>4</v>
      </c>
      <c r="F138" s="65">
        <v>1100000</v>
      </c>
      <c r="G138" s="84">
        <f t="shared" si="2"/>
        <v>4400000</v>
      </c>
      <c r="H138" s="34"/>
    </row>
    <row r="139" spans="2:8" ht="17.25" customHeight="1">
      <c r="B139" s="31">
        <v>44421</v>
      </c>
      <c r="C139" s="32" t="s">
        <v>148</v>
      </c>
      <c r="D139" s="33" t="s">
        <v>36</v>
      </c>
      <c r="E139" s="85">
        <v>6</v>
      </c>
      <c r="F139" s="65">
        <v>420000</v>
      </c>
      <c r="G139" s="84">
        <f t="shared" si="2"/>
        <v>2520000</v>
      </c>
      <c r="H139" s="34"/>
    </row>
    <row r="140" spans="2:8">
      <c r="B140" s="20">
        <v>44437</v>
      </c>
      <c r="C140" s="20" t="s">
        <v>143</v>
      </c>
      <c r="D140" s="49" t="s">
        <v>29</v>
      </c>
      <c r="E140" s="91">
        <v>20</v>
      </c>
      <c r="F140" s="64">
        <v>680000</v>
      </c>
      <c r="G140" s="84">
        <f t="shared" si="2"/>
        <v>13600000</v>
      </c>
      <c r="H140" s="34"/>
    </row>
    <row r="141" spans="2:8">
      <c r="B141" s="20">
        <v>44437</v>
      </c>
      <c r="C141" s="20" t="s">
        <v>143</v>
      </c>
      <c r="D141" s="49" t="s">
        <v>54</v>
      </c>
      <c r="E141" s="63">
        <v>120</v>
      </c>
      <c r="F141" s="64">
        <v>550000</v>
      </c>
      <c r="G141" s="84">
        <f t="shared" si="2"/>
        <v>66000000</v>
      </c>
      <c r="H141" s="34"/>
    </row>
    <row r="142" spans="2:8">
      <c r="B142" s="31">
        <v>44438</v>
      </c>
      <c r="C142" s="32" t="s">
        <v>148</v>
      </c>
      <c r="D142" s="35" t="s">
        <v>69</v>
      </c>
      <c r="E142" s="74">
        <v>60</v>
      </c>
      <c r="F142" s="75">
        <v>90000</v>
      </c>
      <c r="G142" s="84">
        <f t="shared" si="2"/>
        <v>5400000</v>
      </c>
      <c r="H142" s="34"/>
    </row>
    <row r="143" spans="2:8">
      <c r="B143" s="31">
        <v>44438</v>
      </c>
      <c r="C143" s="32" t="s">
        <v>148</v>
      </c>
      <c r="D143" s="36" t="s">
        <v>70</v>
      </c>
      <c r="E143" s="74">
        <v>60</v>
      </c>
      <c r="F143" s="75">
        <v>90000</v>
      </c>
      <c r="G143" s="84">
        <f t="shared" si="2"/>
        <v>5400000</v>
      </c>
      <c r="H143" s="34"/>
    </row>
    <row r="144" spans="2:8">
      <c r="B144" s="31">
        <v>44438</v>
      </c>
      <c r="C144" s="32" t="s">
        <v>148</v>
      </c>
      <c r="D144" s="37" t="s">
        <v>59</v>
      </c>
      <c r="E144" s="74">
        <v>26</v>
      </c>
      <c r="F144" s="75">
        <v>490000</v>
      </c>
      <c r="G144" s="84">
        <f t="shared" si="2"/>
        <v>12740000</v>
      </c>
      <c r="H144" s="34"/>
    </row>
    <row r="145" spans="2:8">
      <c r="B145" s="31">
        <v>44438</v>
      </c>
      <c r="C145" s="32" t="s">
        <v>148</v>
      </c>
      <c r="D145" s="36" t="s">
        <v>67</v>
      </c>
      <c r="E145" s="74">
        <v>12</v>
      </c>
      <c r="F145" s="75">
        <v>380000</v>
      </c>
      <c r="G145" s="84">
        <f t="shared" si="2"/>
        <v>4560000</v>
      </c>
      <c r="H145" s="34"/>
    </row>
    <row r="146" spans="2:8">
      <c r="B146" s="31">
        <v>44438</v>
      </c>
      <c r="C146" s="32" t="s">
        <v>148</v>
      </c>
      <c r="D146" s="35" t="s">
        <v>57</v>
      </c>
      <c r="E146" s="74">
        <v>6</v>
      </c>
      <c r="F146" s="75">
        <v>316000</v>
      </c>
      <c r="G146" s="84">
        <f t="shared" si="2"/>
        <v>1896000</v>
      </c>
      <c r="H146" s="34"/>
    </row>
    <row r="147" spans="2:8">
      <c r="B147" s="31">
        <v>44438</v>
      </c>
      <c r="C147" s="32" t="s">
        <v>148</v>
      </c>
      <c r="D147" s="35" t="s">
        <v>58</v>
      </c>
      <c r="E147" s="74">
        <v>6</v>
      </c>
      <c r="F147" s="75">
        <v>523000</v>
      </c>
      <c r="G147" s="84">
        <f t="shared" si="2"/>
        <v>3138000</v>
      </c>
      <c r="H147" s="34"/>
    </row>
    <row r="148" spans="2:8">
      <c r="B148" s="31">
        <v>44438</v>
      </c>
      <c r="C148" s="32" t="s">
        <v>148</v>
      </c>
      <c r="D148" s="35" t="s">
        <v>66</v>
      </c>
      <c r="E148" s="74">
        <v>12</v>
      </c>
      <c r="F148" s="75">
        <v>510000</v>
      </c>
      <c r="G148" s="84">
        <f t="shared" si="2"/>
        <v>6120000</v>
      </c>
      <c r="H148" s="34"/>
    </row>
    <row r="149" spans="2:8">
      <c r="B149" s="31">
        <v>44438</v>
      </c>
      <c r="C149" s="32" t="s">
        <v>148</v>
      </c>
      <c r="D149" s="38" t="s">
        <v>32</v>
      </c>
      <c r="E149" s="74">
        <v>12</v>
      </c>
      <c r="F149" s="75">
        <v>170000</v>
      </c>
      <c r="G149" s="84">
        <f t="shared" si="2"/>
        <v>2040000</v>
      </c>
      <c r="H149" s="34"/>
    </row>
    <row r="150" spans="2:8">
      <c r="B150" s="31">
        <v>44438</v>
      </c>
      <c r="C150" s="32" t="s">
        <v>148</v>
      </c>
      <c r="D150" s="38" t="s">
        <v>50</v>
      </c>
      <c r="E150" s="74">
        <v>6</v>
      </c>
      <c r="F150" s="75">
        <v>600000</v>
      </c>
      <c r="G150" s="84">
        <f t="shared" si="2"/>
        <v>3600000</v>
      </c>
      <c r="H150" s="34"/>
    </row>
    <row r="151" spans="2:8">
      <c r="B151" s="31">
        <v>44438</v>
      </c>
      <c r="C151" s="32" t="s">
        <v>148</v>
      </c>
      <c r="D151" s="35" t="s">
        <v>61</v>
      </c>
      <c r="E151" s="74">
        <v>12</v>
      </c>
      <c r="F151" s="75">
        <v>510000</v>
      </c>
      <c r="G151" s="84">
        <f t="shared" si="2"/>
        <v>6120000</v>
      </c>
      <c r="H151" s="34"/>
    </row>
    <row r="152" spans="2:8">
      <c r="B152" s="31">
        <v>44442</v>
      </c>
      <c r="C152" s="32" t="s">
        <v>148</v>
      </c>
      <c r="D152" s="35" t="s">
        <v>60</v>
      </c>
      <c r="E152" s="74">
        <v>4</v>
      </c>
      <c r="F152" s="75">
        <v>540000</v>
      </c>
      <c r="G152" s="84">
        <f t="shared" si="2"/>
        <v>2160000</v>
      </c>
      <c r="H152" s="34"/>
    </row>
    <row r="153" spans="2:8">
      <c r="B153" s="31">
        <v>44442</v>
      </c>
      <c r="C153" s="32" t="s">
        <v>148</v>
      </c>
      <c r="D153" s="38" t="s">
        <v>54</v>
      </c>
      <c r="E153" s="74">
        <v>24</v>
      </c>
      <c r="F153" s="75">
        <v>580000</v>
      </c>
      <c r="G153" s="84">
        <f t="shared" si="2"/>
        <v>13920000</v>
      </c>
      <c r="H153" s="34"/>
    </row>
    <row r="154" spans="2:8">
      <c r="B154" s="20">
        <v>44443</v>
      </c>
      <c r="C154" s="20" t="s">
        <v>157</v>
      </c>
      <c r="D154" s="39" t="s">
        <v>8</v>
      </c>
      <c r="E154" s="74">
        <v>48</v>
      </c>
      <c r="F154" s="76">
        <v>350000</v>
      </c>
      <c r="G154" s="84">
        <f t="shared" si="2"/>
        <v>16800000</v>
      </c>
    </row>
    <row r="155" spans="2:8">
      <c r="B155" s="20">
        <v>44443</v>
      </c>
      <c r="C155" s="20" t="s">
        <v>157</v>
      </c>
      <c r="D155" s="39" t="s">
        <v>10</v>
      </c>
      <c r="E155" s="74">
        <v>48</v>
      </c>
      <c r="F155" s="76">
        <v>780000</v>
      </c>
      <c r="G155" s="84">
        <f t="shared" si="2"/>
        <v>37440000</v>
      </c>
    </row>
    <row r="156" spans="2:8">
      <c r="B156" s="21">
        <v>44443</v>
      </c>
      <c r="C156" s="20" t="s">
        <v>157</v>
      </c>
      <c r="D156" s="51" t="s">
        <v>11</v>
      </c>
      <c r="E156" s="77">
        <v>48</v>
      </c>
      <c r="F156" s="78">
        <v>780000</v>
      </c>
      <c r="G156" s="84">
        <f t="shared" si="2"/>
        <v>37440000</v>
      </c>
    </row>
    <row r="157" spans="2:8">
      <c r="B157" s="21">
        <v>44443</v>
      </c>
      <c r="C157" s="20" t="s">
        <v>157</v>
      </c>
      <c r="D157" s="51" t="s">
        <v>29</v>
      </c>
      <c r="E157" s="64">
        <v>80</v>
      </c>
      <c r="F157" s="64">
        <v>660000</v>
      </c>
      <c r="G157" s="84">
        <f t="shared" si="2"/>
        <v>52800000</v>
      </c>
    </row>
    <row r="158" spans="2:8">
      <c r="B158" s="20">
        <v>44445</v>
      </c>
      <c r="C158" s="20" t="s">
        <v>145</v>
      </c>
      <c r="D158" s="49" t="s">
        <v>62</v>
      </c>
      <c r="E158" s="79">
        <v>24</v>
      </c>
      <c r="F158" s="92">
        <v>610000</v>
      </c>
      <c r="G158" s="84">
        <f t="shared" si="2"/>
        <v>14640000</v>
      </c>
      <c r="H158" s="34"/>
    </row>
    <row r="159" spans="2:8">
      <c r="B159" s="20">
        <v>44445</v>
      </c>
      <c r="C159" s="20" t="s">
        <v>145</v>
      </c>
      <c r="D159" s="49" t="s">
        <v>21</v>
      </c>
      <c r="E159" s="79">
        <v>12</v>
      </c>
      <c r="F159" s="92">
        <v>340000</v>
      </c>
      <c r="G159" s="84">
        <f t="shared" si="2"/>
        <v>4080000</v>
      </c>
      <c r="H159" s="34"/>
    </row>
    <row r="160" spans="2:8">
      <c r="B160" s="20">
        <v>44445</v>
      </c>
      <c r="C160" s="20" t="s">
        <v>145</v>
      </c>
      <c r="D160" s="49" t="s">
        <v>22</v>
      </c>
      <c r="E160" s="79">
        <v>12</v>
      </c>
      <c r="F160" s="92">
        <v>360000</v>
      </c>
      <c r="G160" s="84">
        <f t="shared" si="2"/>
        <v>4320000</v>
      </c>
      <c r="H160" s="34"/>
    </row>
    <row r="161" spans="2:8">
      <c r="B161" s="20">
        <v>44445</v>
      </c>
      <c r="C161" s="20" t="s">
        <v>145</v>
      </c>
      <c r="D161" s="49" t="s">
        <v>46</v>
      </c>
      <c r="E161" s="79">
        <v>6</v>
      </c>
      <c r="F161" s="92">
        <v>620000</v>
      </c>
      <c r="G161" s="84">
        <f t="shared" si="2"/>
        <v>3720000</v>
      </c>
      <c r="H161" s="34"/>
    </row>
    <row r="162" spans="2:8">
      <c r="B162" s="20">
        <v>44445</v>
      </c>
      <c r="C162" s="20" t="s">
        <v>145</v>
      </c>
      <c r="D162" s="49" t="s">
        <v>49</v>
      </c>
      <c r="E162" s="79">
        <v>12</v>
      </c>
      <c r="F162" s="92">
        <v>730000</v>
      </c>
      <c r="G162" s="84">
        <f t="shared" si="2"/>
        <v>8760000</v>
      </c>
      <c r="H162" s="34"/>
    </row>
    <row r="163" spans="2:8">
      <c r="B163" s="20">
        <v>44445</v>
      </c>
      <c r="C163" s="20" t="s">
        <v>145</v>
      </c>
      <c r="D163" s="49" t="s">
        <v>50</v>
      </c>
      <c r="E163" s="79">
        <v>6</v>
      </c>
      <c r="F163" s="92">
        <v>600000</v>
      </c>
      <c r="G163" s="84">
        <f t="shared" si="2"/>
        <v>3600000</v>
      </c>
      <c r="H163" s="34"/>
    </row>
    <row r="164" spans="2:8">
      <c r="B164" s="20">
        <v>44445</v>
      </c>
      <c r="C164" s="20" t="s">
        <v>145</v>
      </c>
      <c r="D164" s="49" t="s">
        <v>54</v>
      </c>
      <c r="E164" s="79">
        <v>30</v>
      </c>
      <c r="F164" s="92">
        <v>550000</v>
      </c>
      <c r="G164" s="84">
        <f t="shared" si="2"/>
        <v>16500000</v>
      </c>
      <c r="H164" s="34"/>
    </row>
    <row r="165" spans="2:8">
      <c r="B165" s="20">
        <v>44445</v>
      </c>
      <c r="C165" s="20" t="s">
        <v>145</v>
      </c>
      <c r="D165" s="49" t="s">
        <v>65</v>
      </c>
      <c r="E165" s="79">
        <v>4</v>
      </c>
      <c r="F165" s="92">
        <v>460000</v>
      </c>
      <c r="G165" s="84">
        <f t="shared" si="2"/>
        <v>1840000</v>
      </c>
      <c r="H165" s="34"/>
    </row>
    <row r="166" spans="2:8">
      <c r="B166" s="20">
        <v>44445</v>
      </c>
      <c r="C166" s="20" t="s">
        <v>145</v>
      </c>
      <c r="D166" s="49" t="s">
        <v>57</v>
      </c>
      <c r="E166" s="79">
        <v>4</v>
      </c>
      <c r="F166" s="92">
        <v>316000</v>
      </c>
      <c r="G166" s="84">
        <f t="shared" si="2"/>
        <v>1264000</v>
      </c>
      <c r="H166" s="34"/>
    </row>
    <row r="167" spans="2:8">
      <c r="B167" s="20">
        <v>44445</v>
      </c>
      <c r="C167" s="20" t="s">
        <v>145</v>
      </c>
      <c r="D167" s="49" t="s">
        <v>13</v>
      </c>
      <c r="E167" s="79">
        <v>6</v>
      </c>
      <c r="F167" s="92">
        <v>500000</v>
      </c>
      <c r="G167" s="84">
        <f t="shared" si="2"/>
        <v>3000000</v>
      </c>
      <c r="H167" s="34"/>
    </row>
    <row r="168" spans="2:8">
      <c r="B168" s="20">
        <v>44445</v>
      </c>
      <c r="C168" s="20" t="s">
        <v>145</v>
      </c>
      <c r="D168" s="49" t="s">
        <v>19</v>
      </c>
      <c r="E168" s="79">
        <v>6</v>
      </c>
      <c r="F168" s="92">
        <v>510000</v>
      </c>
      <c r="G168" s="84">
        <f t="shared" si="2"/>
        <v>3060000</v>
      </c>
      <c r="H168" s="34"/>
    </row>
    <row r="169" spans="2:8">
      <c r="B169" s="20">
        <v>44445</v>
      </c>
      <c r="C169" s="20" t="s">
        <v>145</v>
      </c>
      <c r="D169" s="49" t="s">
        <v>20</v>
      </c>
      <c r="E169" s="79">
        <v>6</v>
      </c>
      <c r="F169" s="92">
        <v>700000</v>
      </c>
      <c r="G169" s="84">
        <f t="shared" si="2"/>
        <v>4200000</v>
      </c>
      <c r="H169" s="34"/>
    </row>
    <row r="170" spans="2:8">
      <c r="B170" s="45">
        <v>44456</v>
      </c>
      <c r="C170" s="20" t="s">
        <v>146</v>
      </c>
      <c r="D170" s="49" t="s">
        <v>29</v>
      </c>
      <c r="E170" s="63">
        <v>32</v>
      </c>
      <c r="F170" s="73">
        <v>660000</v>
      </c>
      <c r="G170" s="84">
        <f t="shared" si="2"/>
        <v>21120000</v>
      </c>
      <c r="H170" s="34"/>
    </row>
    <row r="171" spans="2:8">
      <c r="B171" s="45">
        <v>44456</v>
      </c>
      <c r="C171" s="20" t="s">
        <v>146</v>
      </c>
      <c r="D171" s="49" t="s">
        <v>54</v>
      </c>
      <c r="E171" s="63">
        <v>36</v>
      </c>
      <c r="F171" s="64">
        <v>580000</v>
      </c>
      <c r="G171" s="84">
        <f t="shared" si="2"/>
        <v>20880000</v>
      </c>
      <c r="H171" s="34"/>
    </row>
    <row r="172" spans="2:8">
      <c r="B172" s="45">
        <v>44456</v>
      </c>
      <c r="C172" s="20" t="s">
        <v>146</v>
      </c>
      <c r="D172" s="49" t="s">
        <v>31</v>
      </c>
      <c r="E172" s="80">
        <v>24</v>
      </c>
      <c r="F172" s="64">
        <v>200000</v>
      </c>
      <c r="G172" s="84">
        <f t="shared" si="2"/>
        <v>4800000</v>
      </c>
      <c r="H172" s="34"/>
    </row>
    <row r="173" spans="2:8">
      <c r="B173" s="20">
        <v>44457</v>
      </c>
      <c r="C173" s="20" t="s">
        <v>153</v>
      </c>
      <c r="D173" s="42" t="s">
        <v>12</v>
      </c>
      <c r="E173" s="66">
        <v>1</v>
      </c>
      <c r="F173" s="86">
        <v>38500000</v>
      </c>
      <c r="G173" s="84">
        <f t="shared" si="2"/>
        <v>38500000</v>
      </c>
      <c r="H173" s="34"/>
    </row>
    <row r="174" spans="2:8">
      <c r="B174" s="22">
        <v>44462</v>
      </c>
      <c r="C174" s="20" t="s">
        <v>141</v>
      </c>
      <c r="D174" s="49" t="s">
        <v>22</v>
      </c>
      <c r="E174" s="68">
        <v>12</v>
      </c>
      <c r="F174" s="86">
        <v>340000</v>
      </c>
      <c r="G174" s="84">
        <f t="shared" si="2"/>
        <v>4080000</v>
      </c>
    </row>
    <row r="175" spans="2:8">
      <c r="B175" s="22">
        <v>44462</v>
      </c>
      <c r="C175" s="20" t="s">
        <v>141</v>
      </c>
      <c r="D175" s="49" t="s">
        <v>54</v>
      </c>
      <c r="E175" s="68">
        <v>6</v>
      </c>
      <c r="F175" s="86">
        <v>580000</v>
      </c>
      <c r="G175" s="84">
        <f t="shared" si="2"/>
        <v>3480000</v>
      </c>
    </row>
    <row r="176" spans="2:8">
      <c r="B176" s="31">
        <v>44462</v>
      </c>
      <c r="C176" s="32" t="s">
        <v>148</v>
      </c>
      <c r="D176" s="35" t="s">
        <v>68</v>
      </c>
      <c r="E176" s="74">
        <v>60</v>
      </c>
      <c r="F176" s="65">
        <v>80000</v>
      </c>
      <c r="G176" s="84">
        <f t="shared" si="2"/>
        <v>4800000</v>
      </c>
      <c r="H176" s="34"/>
    </row>
    <row r="177" spans="2:8">
      <c r="B177" s="31">
        <v>44462</v>
      </c>
      <c r="C177" s="32" t="s">
        <v>148</v>
      </c>
      <c r="D177" s="39" t="s">
        <v>41</v>
      </c>
      <c r="E177" s="74">
        <v>8</v>
      </c>
      <c r="F177" s="65">
        <v>570000</v>
      </c>
      <c r="G177" s="84">
        <f t="shared" si="2"/>
        <v>4560000</v>
      </c>
      <c r="H177" s="34"/>
    </row>
    <row r="178" spans="2:8">
      <c r="B178" s="31">
        <v>44466</v>
      </c>
      <c r="C178" s="32" t="s">
        <v>148</v>
      </c>
      <c r="D178" s="39" t="s">
        <v>63</v>
      </c>
      <c r="E178" s="85">
        <v>12</v>
      </c>
      <c r="F178" s="65">
        <v>610000</v>
      </c>
      <c r="G178" s="84">
        <f t="shared" si="2"/>
        <v>7320000</v>
      </c>
      <c r="H178" s="34"/>
    </row>
    <row r="179" spans="2:8">
      <c r="B179" s="31">
        <v>44466</v>
      </c>
      <c r="C179" s="32" t="s">
        <v>148</v>
      </c>
      <c r="D179" s="39" t="s">
        <v>31</v>
      </c>
      <c r="E179" s="85">
        <v>20</v>
      </c>
      <c r="F179" s="65">
        <v>200000</v>
      </c>
      <c r="G179" s="84">
        <f t="shared" si="2"/>
        <v>4000000</v>
      </c>
      <c r="H179" s="34"/>
    </row>
    <row r="180" spans="2:8">
      <c r="B180" s="22">
        <v>44470</v>
      </c>
      <c r="C180" s="20" t="s">
        <v>141</v>
      </c>
      <c r="D180" s="49" t="s">
        <v>10</v>
      </c>
      <c r="E180" s="66">
        <v>12</v>
      </c>
      <c r="F180" s="86">
        <v>780000</v>
      </c>
      <c r="G180" s="84">
        <f t="shared" si="2"/>
        <v>9360000</v>
      </c>
    </row>
    <row r="181" spans="2:8">
      <c r="B181" s="22">
        <v>44470</v>
      </c>
      <c r="C181" s="20" t="s">
        <v>141</v>
      </c>
      <c r="D181" s="49" t="s">
        <v>11</v>
      </c>
      <c r="E181" s="66">
        <v>12</v>
      </c>
      <c r="F181" s="86">
        <v>780000</v>
      </c>
      <c r="G181" s="84">
        <f t="shared" si="2"/>
        <v>9360000</v>
      </c>
    </row>
    <row r="182" spans="2:8">
      <c r="B182" s="22">
        <v>44470</v>
      </c>
      <c r="C182" s="20" t="s">
        <v>144</v>
      </c>
      <c r="D182" s="39" t="s">
        <v>10</v>
      </c>
      <c r="E182" s="66">
        <v>30</v>
      </c>
      <c r="F182" s="86">
        <v>780000</v>
      </c>
      <c r="G182" s="84">
        <f t="shared" si="2"/>
        <v>23400000</v>
      </c>
      <c r="H182" s="34"/>
    </row>
    <row r="183" spans="2:8">
      <c r="B183" s="22">
        <v>44470</v>
      </c>
      <c r="C183" s="20" t="s">
        <v>144</v>
      </c>
      <c r="D183" s="39" t="s">
        <v>11</v>
      </c>
      <c r="E183" s="66">
        <v>30</v>
      </c>
      <c r="F183" s="86">
        <v>780000</v>
      </c>
      <c r="G183" s="84">
        <f t="shared" si="2"/>
        <v>23400000</v>
      </c>
      <c r="H183" s="34"/>
    </row>
    <row r="184" spans="2:8">
      <c r="B184" s="20">
        <v>44472</v>
      </c>
      <c r="C184" s="20" t="s">
        <v>147</v>
      </c>
      <c r="D184" s="49" t="s">
        <v>54</v>
      </c>
      <c r="E184" s="89">
        <v>12</v>
      </c>
      <c r="F184" s="64">
        <v>550000</v>
      </c>
      <c r="G184" s="84">
        <f t="shared" si="2"/>
        <v>6600000</v>
      </c>
      <c r="H184" s="34"/>
    </row>
    <row r="185" spans="2:8">
      <c r="B185" s="20">
        <v>44472</v>
      </c>
      <c r="C185" s="20" t="s">
        <v>147</v>
      </c>
      <c r="D185" s="49" t="s">
        <v>64</v>
      </c>
      <c r="E185" s="89">
        <v>12</v>
      </c>
      <c r="F185" s="64">
        <v>450000</v>
      </c>
      <c r="G185" s="84">
        <f t="shared" si="2"/>
        <v>5400000</v>
      </c>
      <c r="H185" s="34"/>
    </row>
    <row r="186" spans="2:8">
      <c r="B186" s="20">
        <v>44472</v>
      </c>
      <c r="C186" s="20" t="s">
        <v>146</v>
      </c>
      <c r="D186" s="49" t="s">
        <v>27</v>
      </c>
      <c r="E186" s="63">
        <v>24</v>
      </c>
      <c r="F186" s="73">
        <v>1300000</v>
      </c>
      <c r="G186" s="84">
        <f t="shared" si="2"/>
        <v>31200000</v>
      </c>
      <c r="H186" s="34"/>
    </row>
    <row r="187" spans="2:8">
      <c r="B187" s="21">
        <v>44476</v>
      </c>
      <c r="C187" s="20" t="s">
        <v>157</v>
      </c>
      <c r="D187" s="51" t="s">
        <v>54</v>
      </c>
      <c r="E187" s="64">
        <v>12</v>
      </c>
      <c r="F187" s="64">
        <v>580000</v>
      </c>
      <c r="G187" s="84">
        <f t="shared" si="2"/>
        <v>6960000</v>
      </c>
    </row>
    <row r="188" spans="2:8">
      <c r="B188" s="20">
        <v>44478</v>
      </c>
      <c r="C188" s="20" t="s">
        <v>212</v>
      </c>
      <c r="D188" s="51" t="s">
        <v>24</v>
      </c>
      <c r="E188" s="63">
        <v>1</v>
      </c>
      <c r="F188" s="81">
        <v>1100000</v>
      </c>
      <c r="G188" s="84">
        <f t="shared" si="2"/>
        <v>1100000</v>
      </c>
    </row>
    <row r="189" spans="2:8">
      <c r="B189" s="20">
        <v>44479</v>
      </c>
      <c r="C189" s="20" t="s">
        <v>157</v>
      </c>
      <c r="D189" s="44" t="s">
        <v>22</v>
      </c>
      <c r="E189" s="63">
        <v>12</v>
      </c>
      <c r="F189" s="81">
        <v>360000</v>
      </c>
      <c r="G189" s="84">
        <f t="shared" si="2"/>
        <v>4320000</v>
      </c>
    </row>
    <row r="190" spans="2:8">
      <c r="B190" s="20">
        <v>44479</v>
      </c>
      <c r="C190" s="20" t="s">
        <v>157</v>
      </c>
      <c r="D190" s="44" t="s">
        <v>21</v>
      </c>
      <c r="E190" s="63">
        <v>12</v>
      </c>
      <c r="F190" s="81">
        <v>340000</v>
      </c>
      <c r="G190" s="84">
        <f t="shared" si="2"/>
        <v>4080000</v>
      </c>
    </row>
    <row r="191" spans="2:8">
      <c r="B191" s="20">
        <v>44480</v>
      </c>
      <c r="C191" s="20" t="s">
        <v>157</v>
      </c>
      <c r="D191" s="44" t="s">
        <v>24</v>
      </c>
      <c r="E191" s="63">
        <v>2</v>
      </c>
      <c r="F191" s="81">
        <v>1100000</v>
      </c>
      <c r="G191" s="84">
        <f t="shared" si="2"/>
        <v>2200000</v>
      </c>
    </row>
    <row r="192" spans="2:8">
      <c r="B192" s="20">
        <v>44481</v>
      </c>
      <c r="C192" s="20" t="s">
        <v>145</v>
      </c>
      <c r="D192" s="49" t="s">
        <v>252</v>
      </c>
      <c r="E192" s="63">
        <v>6</v>
      </c>
      <c r="F192" s="81">
        <v>790000</v>
      </c>
      <c r="G192" s="84">
        <f t="shared" si="2"/>
        <v>4740000</v>
      </c>
    </row>
    <row r="193" spans="2:7">
      <c r="B193" s="20">
        <v>44484</v>
      </c>
      <c r="C193" s="20" t="s">
        <v>143</v>
      </c>
      <c r="D193" s="49" t="s">
        <v>29</v>
      </c>
      <c r="E193" s="63">
        <v>20</v>
      </c>
      <c r="F193" s="81">
        <v>660000</v>
      </c>
      <c r="G193" s="84">
        <f t="shared" si="2"/>
        <v>13200000</v>
      </c>
    </row>
    <row r="194" spans="2:7">
      <c r="B194" s="20">
        <v>44484</v>
      </c>
      <c r="C194" s="20" t="s">
        <v>143</v>
      </c>
      <c r="D194" s="49" t="s">
        <v>27</v>
      </c>
      <c r="E194" s="63">
        <v>6</v>
      </c>
      <c r="F194" s="81">
        <v>1320000</v>
      </c>
      <c r="G194" s="84">
        <f t="shared" si="2"/>
        <v>7920000</v>
      </c>
    </row>
    <row r="195" spans="2:7">
      <c r="B195" s="20">
        <v>44484</v>
      </c>
      <c r="C195" s="20" t="s">
        <v>143</v>
      </c>
      <c r="D195" s="49" t="s">
        <v>253</v>
      </c>
      <c r="E195" s="63">
        <v>2</v>
      </c>
      <c r="F195" s="81">
        <v>1000000</v>
      </c>
      <c r="G195" s="84">
        <f t="shared" si="2"/>
        <v>2000000</v>
      </c>
    </row>
    <row r="196" spans="2:7">
      <c r="B196" s="20">
        <v>44484</v>
      </c>
      <c r="C196" s="20" t="s">
        <v>153</v>
      </c>
      <c r="D196" s="93" t="s">
        <v>12</v>
      </c>
      <c r="E196" s="63">
        <v>10</v>
      </c>
      <c r="F196" s="81">
        <v>38000000</v>
      </c>
      <c r="G196" s="84">
        <f t="shared" si="2"/>
        <v>380000000</v>
      </c>
    </row>
    <row r="197" spans="2:7">
      <c r="B197" s="20">
        <v>44484</v>
      </c>
      <c r="C197" s="20" t="s">
        <v>254</v>
      </c>
      <c r="D197" s="93" t="s">
        <v>255</v>
      </c>
      <c r="E197" s="63">
        <v>2</v>
      </c>
      <c r="F197" s="81">
        <v>33000000</v>
      </c>
      <c r="G197" s="84">
        <f t="shared" si="2"/>
        <v>66000000</v>
      </c>
    </row>
    <row r="198" spans="2:7">
      <c r="B198" s="20">
        <v>44484</v>
      </c>
      <c r="C198" s="20" t="s">
        <v>256</v>
      </c>
      <c r="D198" s="93" t="s">
        <v>255</v>
      </c>
      <c r="E198" s="63">
        <v>1</v>
      </c>
      <c r="F198" s="81">
        <v>34100000</v>
      </c>
      <c r="G198" s="84">
        <f t="shared" si="2"/>
        <v>34100000</v>
      </c>
    </row>
    <row r="199" spans="2:7">
      <c r="B199" s="20">
        <v>44485</v>
      </c>
      <c r="C199" s="20" t="s">
        <v>143</v>
      </c>
      <c r="D199" s="93" t="s">
        <v>257</v>
      </c>
      <c r="E199" s="63">
        <v>6</v>
      </c>
      <c r="F199" s="81">
        <v>1300000</v>
      </c>
      <c r="G199" s="84">
        <f t="shared" ref="G199" si="3">E199*F199</f>
        <v>7800000</v>
      </c>
    </row>
    <row r="200" spans="2:7">
      <c r="B200" s="20"/>
      <c r="C200" s="20"/>
      <c r="D200" s="93"/>
      <c r="E200" s="63"/>
      <c r="F200" s="81"/>
      <c r="G200" s="84"/>
    </row>
    <row r="201" spans="2:7">
      <c r="B201" s="20"/>
      <c r="C201" s="20"/>
      <c r="D201" s="93"/>
      <c r="E201" s="63"/>
      <c r="F201" s="81"/>
      <c r="G201" s="84"/>
    </row>
    <row r="202" spans="2:7">
      <c r="B202" s="20"/>
      <c r="C202" s="20"/>
      <c r="D202" s="93"/>
      <c r="E202" s="63"/>
      <c r="F202" s="81"/>
      <c r="G202" s="84"/>
    </row>
  </sheetData>
  <mergeCells count="3">
    <mergeCell ref="A3:C3"/>
    <mergeCell ref="A1:E1"/>
    <mergeCell ref="A2:E2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BECA1-894F-4D38-B223-744E6C76126F}">
  <sheetPr>
    <tabColor theme="3" tint="0.59999389629810485"/>
  </sheetPr>
  <dimension ref="A1:J20"/>
  <sheetViews>
    <sheetView workbookViewId="0">
      <selection activeCell="L20" sqref="L20"/>
    </sheetView>
  </sheetViews>
  <sheetFormatPr defaultRowHeight="15"/>
  <cols>
    <col min="1" max="1" width="7" customWidth="1"/>
    <col min="2" max="2" width="10.7109375" bestFit="1" customWidth="1"/>
    <col min="3" max="4" width="15" customWidth="1"/>
    <col min="5" max="5" width="10" customWidth="1"/>
    <col min="6" max="6" width="12.7109375" bestFit="1" customWidth="1"/>
    <col min="7" max="7" width="15" customWidth="1"/>
    <col min="8" max="8" width="12.7109375" bestFit="1" customWidth="1"/>
    <col min="9" max="9" width="14.5703125" customWidth="1"/>
    <col min="10" max="10" width="33.5703125" style="12" customWidth="1"/>
  </cols>
  <sheetData>
    <row r="1" spans="1:10">
      <c r="A1" s="95" t="s">
        <v>0</v>
      </c>
      <c r="B1" s="95"/>
      <c r="C1" s="95"/>
      <c r="D1" s="95"/>
      <c r="E1" s="95"/>
      <c r="H1" s="13" t="s">
        <v>184</v>
      </c>
      <c r="I1" s="11">
        <f>SUM(I7:I500)</f>
        <v>124394732</v>
      </c>
    </row>
    <row r="2" spans="1:10">
      <c r="A2" s="95" t="s">
        <v>1</v>
      </c>
      <c r="B2" s="95"/>
      <c r="C2" s="95"/>
      <c r="D2" s="95"/>
      <c r="E2" s="95"/>
    </row>
    <row r="3" spans="1:10">
      <c r="A3" s="95" t="s">
        <v>2</v>
      </c>
      <c r="B3" s="95"/>
      <c r="C3" s="95"/>
    </row>
    <row r="4" spans="1:10" ht="21">
      <c r="A4" s="97" t="s">
        <v>187</v>
      </c>
      <c r="B4" s="97"/>
      <c r="C4" s="97"/>
      <c r="D4" s="97"/>
      <c r="E4" s="97"/>
      <c r="F4" s="97"/>
      <c r="G4" s="97"/>
      <c r="H4" s="97"/>
      <c r="I4" s="97"/>
    </row>
    <row r="6" spans="1:10" s="13" customFormat="1">
      <c r="A6" s="2" t="s">
        <v>3</v>
      </c>
      <c r="B6" s="2" t="s">
        <v>71</v>
      </c>
      <c r="C6" s="2" t="s">
        <v>213</v>
      </c>
      <c r="D6" s="2" t="s">
        <v>214</v>
      </c>
      <c r="E6" s="2" t="s">
        <v>188</v>
      </c>
      <c r="F6" s="2" t="s">
        <v>189</v>
      </c>
      <c r="G6" s="2" t="s">
        <v>190</v>
      </c>
      <c r="H6" s="2" t="s">
        <v>139</v>
      </c>
      <c r="I6" s="2" t="s">
        <v>191</v>
      </c>
      <c r="J6" s="2" t="s">
        <v>75</v>
      </c>
    </row>
    <row r="7" spans="1:10" ht="30">
      <c r="B7" s="5">
        <v>44251.708333333328</v>
      </c>
      <c r="C7" s="6" t="s">
        <v>141</v>
      </c>
      <c r="D7" s="6" t="s">
        <v>11</v>
      </c>
      <c r="E7" s="7">
        <v>12</v>
      </c>
      <c r="F7" s="7">
        <v>800000</v>
      </c>
      <c r="G7" s="7">
        <v>9600000</v>
      </c>
      <c r="H7" s="7">
        <v>800000</v>
      </c>
      <c r="I7" s="7">
        <v>9600000</v>
      </c>
      <c r="J7" s="6" t="s">
        <v>192</v>
      </c>
    </row>
    <row r="8" spans="1:10" ht="30">
      <c r="B8" s="5">
        <v>44251.708333333328</v>
      </c>
      <c r="C8" s="6" t="s">
        <v>141</v>
      </c>
      <c r="D8" s="6" t="s">
        <v>10</v>
      </c>
      <c r="E8" s="7">
        <v>12</v>
      </c>
      <c r="F8" s="7">
        <v>800000</v>
      </c>
      <c r="G8" s="7">
        <v>9600000</v>
      </c>
      <c r="H8" s="7">
        <v>800000</v>
      </c>
      <c r="I8" s="7">
        <v>9600000</v>
      </c>
      <c r="J8" s="6" t="s">
        <v>192</v>
      </c>
    </row>
    <row r="9" spans="1:10" ht="30">
      <c r="B9" s="5">
        <v>44291.708333333328</v>
      </c>
      <c r="C9" s="6" t="s">
        <v>145</v>
      </c>
      <c r="D9" s="6" t="s">
        <v>27</v>
      </c>
      <c r="E9" s="7">
        <v>6</v>
      </c>
      <c r="F9" s="7">
        <v>1100000</v>
      </c>
      <c r="G9" s="7">
        <v>6600000</v>
      </c>
      <c r="H9" s="7">
        <v>1320000</v>
      </c>
      <c r="I9" s="7">
        <v>7920000</v>
      </c>
      <c r="J9" s="6" t="s">
        <v>193</v>
      </c>
    </row>
    <row r="10" spans="1:10">
      <c r="B10" s="5">
        <v>44293.708333333328</v>
      </c>
      <c r="C10" s="6" t="s">
        <v>148</v>
      </c>
      <c r="D10" s="6" t="s">
        <v>5</v>
      </c>
      <c r="E10" s="7">
        <v>1</v>
      </c>
      <c r="F10" s="7">
        <v>0</v>
      </c>
      <c r="G10" s="7">
        <v>0</v>
      </c>
      <c r="H10" s="7">
        <v>2958000</v>
      </c>
      <c r="I10" s="7">
        <v>2958000</v>
      </c>
      <c r="J10" s="6" t="s">
        <v>194</v>
      </c>
    </row>
    <row r="11" spans="1:10" ht="30">
      <c r="B11" s="5">
        <v>44298.708333333328</v>
      </c>
      <c r="C11" s="6" t="s">
        <v>142</v>
      </c>
      <c r="D11" s="6" t="s">
        <v>27</v>
      </c>
      <c r="E11" s="7">
        <v>6</v>
      </c>
      <c r="F11" s="7">
        <v>1100000</v>
      </c>
      <c r="G11" s="7">
        <v>6600000</v>
      </c>
      <c r="H11" s="7">
        <v>1320000</v>
      </c>
      <c r="I11" s="7">
        <v>7920000</v>
      </c>
      <c r="J11" s="6" t="s">
        <v>195</v>
      </c>
    </row>
    <row r="12" spans="1:10">
      <c r="B12" s="5">
        <v>44304.708333333328</v>
      </c>
      <c r="C12" s="6" t="s">
        <v>141</v>
      </c>
      <c r="D12" s="6" t="s">
        <v>5</v>
      </c>
      <c r="E12" s="7">
        <v>1</v>
      </c>
      <c r="F12" s="7">
        <v>0</v>
      </c>
      <c r="G12" s="7">
        <v>0</v>
      </c>
      <c r="H12" s="7">
        <v>2112732</v>
      </c>
      <c r="I12" s="7">
        <v>2112732</v>
      </c>
      <c r="J12" s="6" t="s">
        <v>196</v>
      </c>
    </row>
    <row r="13" spans="1:10">
      <c r="B13" s="5">
        <v>44331.708333333328</v>
      </c>
      <c r="C13" s="6" t="s">
        <v>148</v>
      </c>
      <c r="D13" s="6" t="s">
        <v>5</v>
      </c>
      <c r="E13" s="7">
        <v>1</v>
      </c>
      <c r="F13" s="7">
        <v>0</v>
      </c>
      <c r="G13" s="7">
        <v>0</v>
      </c>
      <c r="H13" s="7">
        <v>4443200</v>
      </c>
      <c r="I13" s="7">
        <v>4443200</v>
      </c>
      <c r="J13" s="6" t="s">
        <v>197</v>
      </c>
    </row>
    <row r="14" spans="1:10">
      <c r="B14" s="5">
        <v>44355.708333333328</v>
      </c>
      <c r="C14" s="6" t="s">
        <v>141</v>
      </c>
      <c r="D14" s="6" t="s">
        <v>5</v>
      </c>
      <c r="E14" s="7">
        <v>1</v>
      </c>
      <c r="F14" s="7">
        <v>0</v>
      </c>
      <c r="G14" s="7">
        <v>0</v>
      </c>
      <c r="H14" s="7">
        <v>4104000</v>
      </c>
      <c r="I14" s="7">
        <v>4104000</v>
      </c>
      <c r="J14" s="6" t="s">
        <v>198</v>
      </c>
    </row>
    <row r="15" spans="1:10">
      <c r="B15" s="5">
        <v>44355.708333333328</v>
      </c>
      <c r="C15" s="6" t="s">
        <v>148</v>
      </c>
      <c r="D15" s="6" t="s">
        <v>5</v>
      </c>
      <c r="E15" s="7">
        <v>1</v>
      </c>
      <c r="F15" s="7">
        <v>0</v>
      </c>
      <c r="G15" s="7">
        <v>0</v>
      </c>
      <c r="H15" s="7">
        <v>2236800</v>
      </c>
      <c r="I15" s="7">
        <v>2236800</v>
      </c>
      <c r="J15" s="6" t="s">
        <v>198</v>
      </c>
    </row>
    <row r="16" spans="1:10" ht="30">
      <c r="B16" s="5">
        <v>44368.708333333328</v>
      </c>
      <c r="C16" s="6" t="s">
        <v>156</v>
      </c>
      <c r="D16" s="6" t="s">
        <v>138</v>
      </c>
      <c r="E16" s="7">
        <v>10</v>
      </c>
      <c r="F16" s="7">
        <v>347000</v>
      </c>
      <c r="G16" s="7">
        <v>3470000</v>
      </c>
      <c r="H16" s="7">
        <v>400000</v>
      </c>
      <c r="I16" s="7">
        <v>4000000</v>
      </c>
      <c r="J16" s="6" t="s">
        <v>199</v>
      </c>
    </row>
    <row r="17" spans="1:10" ht="30">
      <c r="A17" s="17"/>
      <c r="B17" s="19">
        <v>44371.708333333328</v>
      </c>
      <c r="C17" s="18" t="s">
        <v>153</v>
      </c>
      <c r="D17" s="18" t="s">
        <v>5</v>
      </c>
      <c r="E17" s="16">
        <v>2</v>
      </c>
      <c r="F17" s="16">
        <v>13200000</v>
      </c>
      <c r="G17" s="16">
        <v>26400000</v>
      </c>
      <c r="H17" s="16">
        <v>13500000</v>
      </c>
      <c r="I17" s="16">
        <v>27000000</v>
      </c>
      <c r="J17" s="18" t="s">
        <v>200</v>
      </c>
    </row>
    <row r="18" spans="1:10" ht="30">
      <c r="B18" s="5">
        <v>44374.708333333328</v>
      </c>
      <c r="C18" s="6" t="s">
        <v>152</v>
      </c>
      <c r="D18" s="6" t="s">
        <v>137</v>
      </c>
      <c r="E18" s="7">
        <v>4</v>
      </c>
      <c r="F18" s="7">
        <v>2700000</v>
      </c>
      <c r="G18" s="7">
        <v>10800000</v>
      </c>
      <c r="H18" s="7">
        <v>2800000</v>
      </c>
      <c r="I18" s="7">
        <v>11200000</v>
      </c>
      <c r="J18" s="6" t="s">
        <v>201</v>
      </c>
    </row>
    <row r="19" spans="1:10">
      <c r="B19" s="5">
        <v>44383.708333333328</v>
      </c>
      <c r="C19" s="6" t="s">
        <v>141</v>
      </c>
      <c r="D19" s="6" t="s">
        <v>5</v>
      </c>
      <c r="E19" s="7">
        <v>1</v>
      </c>
      <c r="F19" s="7">
        <v>0</v>
      </c>
      <c r="G19" s="7">
        <v>0</v>
      </c>
      <c r="H19" s="7">
        <v>3300000</v>
      </c>
      <c r="I19" s="7">
        <v>3300000</v>
      </c>
      <c r="J19" s="6" t="s">
        <v>202</v>
      </c>
    </row>
    <row r="20" spans="1:10">
      <c r="B20" s="5">
        <v>44412.708333333328</v>
      </c>
      <c r="C20" s="6" t="s">
        <v>144</v>
      </c>
      <c r="D20" s="6" t="s">
        <v>5</v>
      </c>
      <c r="E20" s="7">
        <v>1</v>
      </c>
      <c r="F20" s="7">
        <v>0</v>
      </c>
      <c r="G20" s="7">
        <v>0</v>
      </c>
      <c r="H20" s="7">
        <v>28000000</v>
      </c>
      <c r="I20" s="7">
        <v>28000000</v>
      </c>
      <c r="J20" s="6" t="s">
        <v>203</v>
      </c>
    </row>
  </sheetData>
  <mergeCells count="4">
    <mergeCell ref="A1:E1"/>
    <mergeCell ref="A2:E2"/>
    <mergeCell ref="A3:C3"/>
    <mergeCell ref="A4:I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DBC0DD-B842-4EDC-99BD-EF8B69924524}">
  <sheetPr>
    <tabColor rgb="FFFFFF00"/>
  </sheetPr>
  <dimension ref="A1:D29"/>
  <sheetViews>
    <sheetView zoomScale="115" zoomScaleNormal="115" workbookViewId="0">
      <selection activeCell="E12" sqref="E12"/>
    </sheetView>
  </sheetViews>
  <sheetFormatPr defaultRowHeight="15"/>
  <cols>
    <col min="1" max="1" width="7" style="26" customWidth="1"/>
    <col min="2" max="2" width="50" style="26" customWidth="1"/>
    <col min="3" max="3" width="61.5703125" style="53" bestFit="1" customWidth="1"/>
    <col min="4" max="16384" width="9.140625" style="26"/>
  </cols>
  <sheetData>
    <row r="1" spans="1:4">
      <c r="A1" s="96" t="s">
        <v>0</v>
      </c>
      <c r="B1" s="96"/>
    </row>
    <row r="2" spans="1:4">
      <c r="A2" s="96" t="s">
        <v>1</v>
      </c>
      <c r="B2" s="96"/>
    </row>
    <row r="3" spans="1:4">
      <c r="A3" s="96" t="s">
        <v>2</v>
      </c>
      <c r="B3" s="96"/>
    </row>
    <row r="4" spans="1:4" ht="26.25">
      <c r="A4" s="54" t="s">
        <v>215</v>
      </c>
      <c r="B4" s="28"/>
    </row>
    <row r="6" spans="1:4" s="24" customFormat="1" ht="19.5" customHeight="1">
      <c r="A6" s="30" t="s">
        <v>3</v>
      </c>
      <c r="B6" s="30" t="s">
        <v>75</v>
      </c>
      <c r="C6" s="30" t="s">
        <v>231</v>
      </c>
    </row>
    <row r="7" spans="1:4" s="58" customFormat="1" ht="19.5" customHeight="1">
      <c r="B7" s="61" t="s">
        <v>260</v>
      </c>
      <c r="C7" s="57" t="s">
        <v>232</v>
      </c>
    </row>
    <row r="8" spans="1:4" s="58" customFormat="1" ht="21.75" customHeight="1">
      <c r="B8" s="61" t="s">
        <v>239</v>
      </c>
      <c r="C8" s="57" t="s">
        <v>240</v>
      </c>
    </row>
    <row r="9" spans="1:4" s="55" customFormat="1" ht="21.75" customHeight="1">
      <c r="B9" s="56" t="s">
        <v>216</v>
      </c>
      <c r="C9" s="58"/>
    </row>
    <row r="10" spans="1:4" s="55" customFormat="1" ht="30">
      <c r="B10" s="56" t="s">
        <v>217</v>
      </c>
      <c r="C10" s="58"/>
    </row>
    <row r="11" spans="1:4" s="58" customFormat="1" ht="21.75" customHeight="1">
      <c r="B11" s="61" t="s">
        <v>243</v>
      </c>
      <c r="C11" s="59" t="s">
        <v>233</v>
      </c>
    </row>
    <row r="12" spans="1:4" s="58" customFormat="1" ht="19.5" customHeight="1">
      <c r="B12" s="61" t="s">
        <v>259</v>
      </c>
      <c r="C12" s="57" t="s">
        <v>237</v>
      </c>
      <c r="D12" s="60"/>
    </row>
    <row r="13" spans="1:4" s="55" customFormat="1" ht="21.75" customHeight="1">
      <c r="B13" s="56" t="s">
        <v>218</v>
      </c>
      <c r="C13" s="58"/>
    </row>
    <row r="14" spans="1:4" s="55" customFormat="1" ht="21.75" customHeight="1">
      <c r="B14" s="56" t="s">
        <v>219</v>
      </c>
      <c r="C14" s="58"/>
    </row>
    <row r="15" spans="1:4" s="58" customFormat="1" ht="21.75" customHeight="1">
      <c r="B15" s="61" t="s">
        <v>220</v>
      </c>
      <c r="C15" s="57" t="s">
        <v>234</v>
      </c>
    </row>
    <row r="16" spans="1:4" s="58" customFormat="1" ht="21.75" customHeight="1">
      <c r="B16" s="61" t="s">
        <v>238</v>
      </c>
      <c r="C16" s="57" t="s">
        <v>235</v>
      </c>
    </row>
    <row r="17" spans="2:4" s="58" customFormat="1" ht="21.75" customHeight="1">
      <c r="B17" s="61" t="s">
        <v>221</v>
      </c>
      <c r="C17" s="57" t="s">
        <v>236</v>
      </c>
    </row>
    <row r="18" spans="2:4" s="58" customFormat="1" ht="21.75" customHeight="1">
      <c r="B18" s="61" t="s">
        <v>241</v>
      </c>
      <c r="C18" s="57" t="s">
        <v>258</v>
      </c>
    </row>
    <row r="19" spans="2:4" s="55" customFormat="1" ht="21.75" customHeight="1">
      <c r="B19" s="56" t="s">
        <v>222</v>
      </c>
      <c r="C19" s="58"/>
    </row>
    <row r="20" spans="2:4" s="55" customFormat="1" ht="21.75" customHeight="1">
      <c r="B20" s="56" t="s">
        <v>223</v>
      </c>
      <c r="C20" s="58"/>
    </row>
    <row r="21" spans="2:4" s="58" customFormat="1" ht="21.75" customHeight="1">
      <c r="B21" s="61" t="s">
        <v>224</v>
      </c>
      <c r="C21" s="60"/>
    </row>
    <row r="22" spans="2:4" s="55" customFormat="1" ht="21.75" customHeight="1">
      <c r="B22" s="56" t="s">
        <v>225</v>
      </c>
      <c r="C22" s="58"/>
    </row>
    <row r="23" spans="2:4" s="55" customFormat="1" ht="21.75" customHeight="1">
      <c r="B23" s="56" t="s">
        <v>226</v>
      </c>
      <c r="C23" s="58"/>
    </row>
    <row r="24" spans="2:4" s="58" customFormat="1" ht="21.75" customHeight="1">
      <c r="B24" s="61" t="s">
        <v>186</v>
      </c>
      <c r="C24" s="58" t="s">
        <v>244</v>
      </c>
    </row>
    <row r="25" spans="2:4" s="58" customFormat="1" ht="21.75" customHeight="1">
      <c r="B25" s="61" t="s">
        <v>227</v>
      </c>
    </row>
    <row r="26" spans="2:4" s="58" customFormat="1" ht="21.75" customHeight="1">
      <c r="B26" s="61" t="s">
        <v>228</v>
      </c>
      <c r="C26" s="57" t="s">
        <v>242</v>
      </c>
    </row>
    <row r="27" spans="2:4" s="58" customFormat="1" ht="21.75" customHeight="1">
      <c r="B27" s="61" t="s">
        <v>245</v>
      </c>
      <c r="C27" s="57" t="s">
        <v>246</v>
      </c>
    </row>
    <row r="28" spans="2:4" s="53" customFormat="1" ht="21.75" customHeight="1">
      <c r="B28" s="61" t="s">
        <v>229</v>
      </c>
      <c r="C28" s="62" t="s">
        <v>247</v>
      </c>
    </row>
    <row r="29" spans="2:4" s="58" customFormat="1" ht="21.75" customHeight="1">
      <c r="B29" s="61" t="s">
        <v>230</v>
      </c>
      <c r="C29" s="57" t="s">
        <v>248</v>
      </c>
      <c r="D29" s="58" t="s">
        <v>261</v>
      </c>
    </row>
  </sheetData>
  <mergeCells count="3">
    <mergeCell ref="A1:B1"/>
    <mergeCell ref="A2:B2"/>
    <mergeCell ref="A3:B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CPBANHANG</vt:lpstr>
      <vt:lpstr>CPQUANLY</vt:lpstr>
      <vt:lpstr>CHIPHIKHAC</vt:lpstr>
      <vt:lpstr>Thuc_Te_Chi</vt:lpstr>
      <vt:lpstr>Doanh_Thu_Bosch</vt:lpstr>
      <vt:lpstr>Doanh_Thu_Ngoai</vt:lpstr>
      <vt:lpstr>Ket_Qua_Kinh_Doanh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2021-08-26T12:17:39Z</dcterms:created>
  <dcterms:modified xsi:type="dcterms:W3CDTF">2021-10-17T11:00:03Z</dcterms:modified>
</cp:coreProperties>
</file>