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  <sheet state="visible" name="Sheet5" sheetId="4" r:id="rId7"/>
  </sheets>
  <definedNames>
    <definedName hidden="1" localSheetId="0" name="_xlnm._FilterDatabase">Sheet1!$A$2:$B$18</definedName>
    <definedName hidden="1" localSheetId="1" name="_xlnm._FilterDatabase">Sheet3!$D$1:$E$17</definedName>
    <definedName hidden="1" localSheetId="2" name="_xlnm._FilterDatabase">Sheet4!$D$1:$E$17</definedName>
    <definedName hidden="1" localSheetId="3" name="_xlnm._FilterDatabase">Sheet5!$F$3:$G$19</definedName>
  </definedNames>
  <calcPr/>
  <extLst>
    <ext uri="GoogleSheetsCustomDataVersion2">
      <go:sheetsCustomData xmlns:go="http://customooxmlschemas.google.com/" r:id="rId8" roundtripDataChecksum="YwoHR/lxWw6+HMyCTl+K8TuNTI1tJKfZDhB3aBHO/Ug="/>
    </ext>
  </extLst>
</workbook>
</file>

<file path=xl/sharedStrings.xml><?xml version="1.0" encoding="utf-8"?>
<sst xmlns="http://schemas.openxmlformats.org/spreadsheetml/2006/main" count="324" uniqueCount="49">
  <si>
    <t>Feature</t>
  </si>
  <si>
    <t>SHAP Sum</t>
  </si>
  <si>
    <t>Control Abundance</t>
  </si>
  <si>
    <t>% Amino Acid - F</t>
  </si>
  <si>
    <t>Zeta Potential</t>
  </si>
  <si>
    <t>% Amino Acid - A</t>
  </si>
  <si>
    <t>Hydrodynamic Diameter</t>
  </si>
  <si>
    <t>Protein Concentration</t>
  </si>
  <si>
    <t>Molecular Weight</t>
  </si>
  <si>
    <t>Secondary Structure Coil</t>
  </si>
  <si>
    <t>Mass</t>
  </si>
  <si>
    <t>% Amino Acid - D</t>
  </si>
  <si>
    <t>Ligand - Citrate</t>
  </si>
  <si>
    <t xml:space="preserve">% Secondary Structure AA / Non-structure Associated </t>
  </si>
  <si>
    <t>% Amino Acid - N</t>
  </si>
  <si>
    <t>Ligand - PEI</t>
  </si>
  <si>
    <t>TEM Diameter</t>
  </si>
  <si>
    <t xml:space="preserve">Ligand - PVP </t>
  </si>
  <si>
    <t>Feature_Name</t>
  </si>
  <si>
    <t>Carboxyl-PS 200 nm NP, 100% FBS</t>
  </si>
  <si>
    <t>% Amino Acid - Alanine (A)</t>
  </si>
  <si>
    <t>% Amino Acid - Phenylalanine (F)</t>
  </si>
  <si>
    <t>nsp_secondary_structure_coil</t>
  </si>
  <si>
    <t>NP Hydrodynamic Diameter</t>
  </si>
  <si>
    <t>Incubation Concentration (mg/ml)</t>
  </si>
  <si>
    <t>Citrate-mNPs, 100% FBS</t>
  </si>
  <si>
    <t>% Amino Acid - Aspartic Acid (D)</t>
  </si>
  <si>
    <t>Ligand_Citrate</t>
  </si>
  <si>
    <t>% Secondary Structure-Associated
Amino Acids - Non-Structure Associated</t>
  </si>
  <si>
    <t>% Amino Acid - Asparagine (N)</t>
  </si>
  <si>
    <t>PVP-Au-mNPs, 100% FBS</t>
  </si>
  <si>
    <t>Ligand_PEI</t>
  </si>
  <si>
    <t>NP TEM Diameter</t>
  </si>
  <si>
    <t>Ligand_PVP</t>
  </si>
  <si>
    <t>Carboxyl-PS 200 nm NP, 10% FBS</t>
  </si>
  <si>
    <t>PEG-Au-mNPl, 100% FBS</t>
  </si>
  <si>
    <t>PVP-Au-mNPl, 100% FBS</t>
  </si>
  <si>
    <t>PEI-mNPs, 100% FBS</t>
  </si>
  <si>
    <t>PEG-Carboxyl NP, 100% FBS</t>
  </si>
  <si>
    <t>PEI-mNPl, 100% FBS</t>
  </si>
  <si>
    <t>PEI-mNPs, 10% FBS</t>
  </si>
  <si>
    <t>PEI-mNPl, 10% FBS</t>
  </si>
  <si>
    <t>Citrate-mNPs, 10% FBS</t>
  </si>
  <si>
    <t>PVP-Au-mNPs, 10% FBS</t>
  </si>
  <si>
    <t>PVP-Au-mNPl, 10% FBS</t>
  </si>
  <si>
    <t>Citrate-mNPl, 10% FBS</t>
  </si>
  <si>
    <t>PEI-Au-mNPs, 100% FBS</t>
  </si>
  <si>
    <t>PEI-Au-mNPl, 100% FBS</t>
  </si>
  <si>
    <t>Citrate-mNPl, 100% FBS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</si>
</sst>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5" numFmtId="0" xfId="0" applyFont="1"/>
    <xf borderId="0" fillId="0" fontId="7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2.63"/>
  </cols>
  <sheetData>
    <row r="1" ht="15.75" customHeight="1"/>
    <row r="2" ht="15.75" customHeight="1">
      <c r="A2" s="1" t="s">
        <v>0</v>
      </c>
      <c r="B2" s="1" t="s">
        <v>1</v>
      </c>
    </row>
    <row r="3" ht="15.75" customHeight="1">
      <c r="A3" s="1" t="s">
        <v>2</v>
      </c>
      <c r="B3" s="1">
        <v>36.22</v>
      </c>
    </row>
    <row r="4" ht="15.75" customHeight="1">
      <c r="A4" s="1" t="s">
        <v>3</v>
      </c>
      <c r="B4" s="1">
        <v>2.0435</v>
      </c>
    </row>
    <row r="5" ht="15.75" customHeight="1">
      <c r="A5" s="1" t="s">
        <v>4</v>
      </c>
      <c r="B5" s="1">
        <v>1.641</v>
      </c>
    </row>
    <row r="6" ht="15.75" customHeight="1">
      <c r="A6" s="1" t="s">
        <v>5</v>
      </c>
      <c r="B6" s="1">
        <v>1.6187</v>
      </c>
    </row>
    <row r="7" ht="15.75" customHeight="1">
      <c r="A7" s="1" t="s">
        <v>6</v>
      </c>
      <c r="B7" s="1">
        <v>0.846</v>
      </c>
    </row>
    <row r="8" ht="15.75" customHeight="1">
      <c r="A8" s="1" t="s">
        <v>7</v>
      </c>
      <c r="B8" s="1">
        <v>0.676</v>
      </c>
    </row>
    <row r="9" ht="15.75" customHeight="1">
      <c r="A9" s="1" t="s">
        <v>8</v>
      </c>
      <c r="B9" s="1">
        <v>0.287</v>
      </c>
    </row>
    <row r="10" ht="15.75" customHeight="1">
      <c r="A10" s="1" t="s">
        <v>9</v>
      </c>
      <c r="B10" s="1">
        <v>0.283</v>
      </c>
    </row>
    <row r="11" ht="15.75" customHeight="1">
      <c r="A11" s="1" t="s">
        <v>10</v>
      </c>
      <c r="B11" s="1">
        <v>0.267</v>
      </c>
    </row>
    <row r="12" ht="15.75" customHeight="1">
      <c r="A12" s="1" t="s">
        <v>11</v>
      </c>
      <c r="B12" s="1">
        <v>0.15</v>
      </c>
    </row>
    <row r="13" ht="15.75" customHeight="1">
      <c r="A13" s="1" t="s">
        <v>12</v>
      </c>
      <c r="B13" s="1">
        <v>0.112</v>
      </c>
    </row>
    <row r="14" ht="15.75" customHeight="1">
      <c r="A14" s="1" t="s">
        <v>13</v>
      </c>
      <c r="B14" s="1">
        <v>0.112</v>
      </c>
    </row>
    <row r="15" ht="15.75" customHeight="1">
      <c r="A15" s="1" t="s">
        <v>14</v>
      </c>
      <c r="B15" s="1">
        <v>0.091</v>
      </c>
    </row>
    <row r="16" ht="15.75" customHeight="1">
      <c r="A16" s="1" t="s">
        <v>15</v>
      </c>
      <c r="B16" s="1">
        <v>0.09</v>
      </c>
    </row>
    <row r="17" ht="15.75" customHeight="1">
      <c r="A17" s="1" t="s">
        <v>16</v>
      </c>
      <c r="B17" s="1">
        <v>0.087</v>
      </c>
    </row>
    <row r="18" ht="15.75" customHeight="1">
      <c r="A18" s="1" t="s">
        <v>17</v>
      </c>
      <c r="B18" s="1">
        <v>0.085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B$18">
    <sortState ref="A2:B18">
      <sortCondition descending="1" ref="B2:B18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D9D6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28.13"/>
    <col customWidth="1" min="3" max="3" width="12.63"/>
    <col customWidth="1" min="4" max="4" width="29.5"/>
    <col customWidth="1" min="5" max="6" width="12.63"/>
  </cols>
  <sheetData>
    <row r="1" ht="15.75" customHeight="1">
      <c r="A1" s="2" t="s">
        <v>18</v>
      </c>
      <c r="B1" s="2" t="s">
        <v>19</v>
      </c>
      <c r="D1" s="1" t="s">
        <v>0</v>
      </c>
      <c r="E1" s="1" t="s">
        <v>1</v>
      </c>
    </row>
    <row r="2" ht="15.75" customHeight="1">
      <c r="A2" s="2" t="s">
        <v>2</v>
      </c>
      <c r="B2" s="3">
        <v>1.934447209</v>
      </c>
      <c r="D2" s="2" t="s">
        <v>2</v>
      </c>
      <c r="E2" s="1">
        <f>SUM(B2,B9,B16,B23,B30,B37,B44,B51,B58,B65,B72,B79,B86,B93,B100,B107,B114,B121)</f>
        <v>36.3475577</v>
      </c>
    </row>
    <row r="3" ht="15.75" customHeight="1">
      <c r="A3" s="2" t="s">
        <v>8</v>
      </c>
      <c r="B3" s="3">
        <v>0.0969259474</v>
      </c>
      <c r="D3" s="2" t="s">
        <v>4</v>
      </c>
      <c r="E3" s="1">
        <f>SUM(B4,B12,B19,B25,B45,B59,B66,B73,B87,B109,B115,B124)</f>
        <v>1.558678662</v>
      </c>
    </row>
    <row r="4" ht="15.75" customHeight="1">
      <c r="A4" s="2" t="s">
        <v>4</v>
      </c>
      <c r="B4" s="3">
        <v>0.09109095967</v>
      </c>
      <c r="D4" s="2" t="s">
        <v>20</v>
      </c>
      <c r="E4" s="1">
        <f>SUM(B5,B10,B18,B24,B34,B40,B53,B62,B67,B74,B80,B90,B95,B102,B122)</f>
        <v>1.620072515</v>
      </c>
    </row>
    <row r="5" ht="15.75" customHeight="1">
      <c r="A5" s="2" t="s">
        <v>20</v>
      </c>
      <c r="B5" s="3">
        <v>0.08573991172</v>
      </c>
      <c r="D5" s="2" t="s">
        <v>21</v>
      </c>
      <c r="E5" s="1">
        <f>SUM(B17,B27,B32,B39,B52,B60,B83,B88,B97,B116,B108)</f>
        <v>1.135484443</v>
      </c>
    </row>
    <row r="6" ht="15.75" customHeight="1">
      <c r="A6" s="2" t="s">
        <v>22</v>
      </c>
      <c r="B6" s="3">
        <v>0.08037032362</v>
      </c>
      <c r="D6" s="2" t="s">
        <v>23</v>
      </c>
      <c r="E6" s="1">
        <f>SUM(B13,B26,B31,B38,B82,B94,B118,B125)</f>
        <v>0.849220826</v>
      </c>
    </row>
    <row r="7" ht="15.75" customHeight="1">
      <c r="D7" s="2" t="s">
        <v>24</v>
      </c>
      <c r="E7" s="1">
        <f>SUM(B18,B46,B52,B66,B73,B94,B99)</f>
        <v>0.8567834911</v>
      </c>
    </row>
    <row r="8" ht="15.75" customHeight="1">
      <c r="A8" s="2" t="s">
        <v>18</v>
      </c>
      <c r="B8" s="2" t="s">
        <v>25</v>
      </c>
      <c r="D8" s="2" t="s">
        <v>10</v>
      </c>
      <c r="E8" s="1">
        <f>SUM(B47,B69,B76,B104)</f>
        <v>0.362279075</v>
      </c>
    </row>
    <row r="9" ht="15.75" customHeight="1">
      <c r="A9" s="2" t="s">
        <v>2</v>
      </c>
      <c r="B9" s="3">
        <v>1.852811834</v>
      </c>
      <c r="D9" s="2" t="s">
        <v>8</v>
      </c>
      <c r="E9" s="1">
        <f>SUM(B11,B3,B81)</f>
        <v>0.2878849196</v>
      </c>
    </row>
    <row r="10" ht="15.75" customHeight="1">
      <c r="A10" s="2" t="s">
        <v>20</v>
      </c>
      <c r="B10" s="3">
        <v>0.1399979844</v>
      </c>
      <c r="D10" s="2" t="s">
        <v>22</v>
      </c>
      <c r="E10" s="1">
        <f>SUM(B6,B46,B89)</f>
        <v>0.3129540044</v>
      </c>
    </row>
    <row r="11" ht="15.75" customHeight="1">
      <c r="A11" s="2" t="s">
        <v>8</v>
      </c>
      <c r="B11" s="3">
        <v>0.09878390196</v>
      </c>
      <c r="D11" s="2" t="s">
        <v>26</v>
      </c>
      <c r="E11" s="3">
        <f>SUM(B58,B108)</f>
        <v>2.104292329</v>
      </c>
    </row>
    <row r="12" ht="15.75" customHeight="1">
      <c r="A12" s="2" t="s">
        <v>4</v>
      </c>
      <c r="B12" s="3">
        <v>0.09153114045</v>
      </c>
      <c r="D12" s="2" t="s">
        <v>27</v>
      </c>
      <c r="E12" s="3">
        <v>0.1121298301</v>
      </c>
    </row>
    <row r="13" ht="15.75" customHeight="1">
      <c r="A13" s="2" t="s">
        <v>23</v>
      </c>
      <c r="B13" s="3">
        <v>0.08944488074</v>
      </c>
      <c r="D13" s="4" t="s">
        <v>28</v>
      </c>
      <c r="E13" s="3">
        <v>0.112039312</v>
      </c>
    </row>
    <row r="14" ht="15.75" customHeight="1">
      <c r="D14" s="2" t="s">
        <v>29</v>
      </c>
      <c r="E14" s="1">
        <f>SUM(B56)</f>
        <v>0</v>
      </c>
    </row>
    <row r="15" ht="15.75" customHeight="1">
      <c r="A15" s="2" t="s">
        <v>18</v>
      </c>
      <c r="B15" s="2" t="s">
        <v>30</v>
      </c>
      <c r="D15" s="2" t="s">
        <v>31</v>
      </c>
      <c r="E15" s="3">
        <v>0.09073681767</v>
      </c>
    </row>
    <row r="16" ht="15.75" customHeight="1">
      <c r="A16" s="2" t="s">
        <v>2</v>
      </c>
      <c r="B16" s="3">
        <v>2.195149596</v>
      </c>
      <c r="D16" s="2" t="s">
        <v>32</v>
      </c>
      <c r="E16" s="1">
        <f>SUM(B39)</f>
        <v>0.0955474838</v>
      </c>
    </row>
    <row r="17" ht="15.75" customHeight="1">
      <c r="A17" s="2" t="s">
        <v>21</v>
      </c>
      <c r="B17" s="3">
        <v>0.1250584885</v>
      </c>
      <c r="D17" s="2" t="s">
        <v>33</v>
      </c>
      <c r="E17" s="1">
        <f>B41</f>
        <v>0.08526202744</v>
      </c>
    </row>
    <row r="18" ht="15.75" customHeight="1">
      <c r="A18" s="2" t="s">
        <v>20</v>
      </c>
      <c r="B18" s="3">
        <v>0.1115321449</v>
      </c>
    </row>
    <row r="19" ht="15.75" customHeight="1">
      <c r="A19" s="2" t="s">
        <v>4</v>
      </c>
      <c r="B19" s="3">
        <v>0.1061177157</v>
      </c>
    </row>
    <row r="20" ht="15.75" customHeight="1">
      <c r="A20" s="2" t="s">
        <v>24</v>
      </c>
      <c r="B20" s="3">
        <v>0.07550016257</v>
      </c>
    </row>
    <row r="21" ht="15.75" customHeight="1"/>
    <row r="22" ht="15.75" customHeight="1">
      <c r="A22" s="2" t="s">
        <v>18</v>
      </c>
      <c r="B22" s="2" t="s">
        <v>34</v>
      </c>
    </row>
    <row r="23" ht="15.75" customHeight="1">
      <c r="A23" s="2" t="s">
        <v>2</v>
      </c>
      <c r="B23" s="3">
        <v>1.696368695</v>
      </c>
    </row>
    <row r="24" ht="15.75" customHeight="1">
      <c r="A24" s="2" t="s">
        <v>20</v>
      </c>
      <c r="B24" s="3">
        <v>0.1180924469</v>
      </c>
    </row>
    <row r="25" ht="15.75" customHeight="1">
      <c r="A25" s="2" t="s">
        <v>4</v>
      </c>
      <c r="B25" s="3">
        <v>0.1156641558</v>
      </c>
    </row>
    <row r="26" ht="15.75" customHeight="1">
      <c r="A26" s="2" t="s">
        <v>23</v>
      </c>
      <c r="B26" s="3">
        <v>0.08353658868</v>
      </c>
    </row>
    <row r="27" ht="15.75" customHeight="1">
      <c r="A27" s="2" t="s">
        <v>21</v>
      </c>
      <c r="B27" s="3">
        <v>0.07808130035</v>
      </c>
    </row>
    <row r="28" ht="15.75" customHeight="1"/>
    <row r="29" ht="15.75" customHeight="1">
      <c r="A29" s="2" t="s">
        <v>18</v>
      </c>
      <c r="B29" s="2" t="s">
        <v>35</v>
      </c>
    </row>
    <row r="30" ht="15.75" customHeight="1">
      <c r="A30" s="2" t="s">
        <v>2</v>
      </c>
      <c r="B30" s="3">
        <v>1.956210971</v>
      </c>
    </row>
    <row r="31" ht="15.75" customHeight="1">
      <c r="A31" s="2" t="s">
        <v>23</v>
      </c>
      <c r="B31" s="3">
        <v>0.1669422477</v>
      </c>
    </row>
    <row r="32" ht="15.75" customHeight="1">
      <c r="A32" s="2" t="s">
        <v>21</v>
      </c>
      <c r="B32" s="3">
        <v>0.08741214142</v>
      </c>
    </row>
    <row r="33" ht="15.75" customHeight="1">
      <c r="A33" s="2" t="s">
        <v>32</v>
      </c>
      <c r="B33" s="3">
        <v>0.08698465319</v>
      </c>
    </row>
    <row r="34" ht="15.75" customHeight="1">
      <c r="A34" s="2" t="s">
        <v>20</v>
      </c>
      <c r="B34" s="3">
        <v>0.08673068102</v>
      </c>
    </row>
    <row r="35" ht="15.75" customHeight="1"/>
    <row r="36" ht="15.75" customHeight="1">
      <c r="A36" s="2" t="s">
        <v>18</v>
      </c>
      <c r="B36" s="2" t="s">
        <v>36</v>
      </c>
    </row>
    <row r="37" ht="15.75" customHeight="1">
      <c r="A37" s="2" t="s">
        <v>2</v>
      </c>
      <c r="B37" s="3">
        <v>1.826694577</v>
      </c>
    </row>
    <row r="38" ht="15.75" customHeight="1">
      <c r="A38" s="2" t="s">
        <v>23</v>
      </c>
      <c r="B38" s="3">
        <v>0.1141893366</v>
      </c>
    </row>
    <row r="39" ht="15.75" customHeight="1">
      <c r="A39" s="2" t="s">
        <v>21</v>
      </c>
      <c r="B39" s="3">
        <v>0.0955474838</v>
      </c>
    </row>
    <row r="40" ht="15.75" customHeight="1">
      <c r="A40" s="2" t="s">
        <v>20</v>
      </c>
      <c r="B40" s="3">
        <v>0.09206415122</v>
      </c>
    </row>
    <row r="41" ht="15.75" customHeight="1">
      <c r="A41" s="2" t="s">
        <v>33</v>
      </c>
      <c r="B41" s="3">
        <v>0.08526202744</v>
      </c>
    </row>
    <row r="42" ht="15.75" customHeight="1"/>
    <row r="43" ht="15.75" customHeight="1">
      <c r="A43" s="2" t="s">
        <v>18</v>
      </c>
      <c r="B43" s="2" t="s">
        <v>37</v>
      </c>
    </row>
    <row r="44" ht="15.75" customHeight="1">
      <c r="A44" s="2" t="s">
        <v>2</v>
      </c>
      <c r="B44" s="3">
        <v>1.781258624</v>
      </c>
    </row>
    <row r="45" ht="15.75" customHeight="1">
      <c r="A45" s="2" t="s">
        <v>4</v>
      </c>
      <c r="B45" s="3">
        <v>0.1306453644</v>
      </c>
    </row>
    <row r="46" ht="15.75" customHeight="1">
      <c r="A46" s="2" t="s">
        <v>22</v>
      </c>
      <c r="B46" s="3">
        <v>0.1205443688</v>
      </c>
    </row>
    <row r="47" ht="15.75" customHeight="1">
      <c r="A47" s="2" t="s">
        <v>10</v>
      </c>
      <c r="B47" s="3">
        <v>0.09649100383</v>
      </c>
    </row>
    <row r="48" ht="15.75" customHeight="1">
      <c r="A48" s="2" t="s">
        <v>24</v>
      </c>
      <c r="B48" s="3">
        <v>0.08599822333</v>
      </c>
    </row>
    <row r="49" ht="15.75" customHeight="1"/>
    <row r="50" ht="15.75" customHeight="1">
      <c r="A50" s="2" t="s">
        <v>18</v>
      </c>
      <c r="B50" s="2" t="s">
        <v>38</v>
      </c>
    </row>
    <row r="51" ht="15.75" customHeight="1">
      <c r="A51" s="2" t="s">
        <v>2</v>
      </c>
      <c r="B51" s="3">
        <v>2.248014442</v>
      </c>
    </row>
    <row r="52" ht="15.75" customHeight="1">
      <c r="A52" s="2" t="s">
        <v>21</v>
      </c>
      <c r="B52" s="3">
        <v>0.1247795416</v>
      </c>
    </row>
    <row r="53" ht="15.75" customHeight="1">
      <c r="A53" s="2" t="s">
        <v>20</v>
      </c>
      <c r="B53" s="3">
        <v>0.09634035462</v>
      </c>
    </row>
    <row r="54" ht="15.75" customHeight="1">
      <c r="A54" s="2" t="s">
        <v>24</v>
      </c>
      <c r="B54" s="3">
        <v>0.09508969977</v>
      </c>
    </row>
    <row r="55" ht="15.75" customHeight="1">
      <c r="A55" s="2" t="s">
        <v>29</v>
      </c>
      <c r="B55" s="3">
        <v>0.09149474331</v>
      </c>
    </row>
    <row r="56" ht="15.75" customHeight="1"/>
    <row r="57" ht="15.75" customHeight="1">
      <c r="A57" s="2" t="s">
        <v>18</v>
      </c>
      <c r="B57" s="2" t="s">
        <v>39</v>
      </c>
    </row>
    <row r="58" ht="15.75" customHeight="1">
      <c r="A58" s="2" t="s">
        <v>2</v>
      </c>
      <c r="B58" s="3">
        <v>2.010756764</v>
      </c>
    </row>
    <row r="59" ht="15.75" customHeight="1">
      <c r="A59" s="2" t="s">
        <v>4</v>
      </c>
      <c r="B59" s="3">
        <v>0.1705832067</v>
      </c>
    </row>
    <row r="60" ht="15.75" customHeight="1">
      <c r="A60" s="2" t="s">
        <v>21</v>
      </c>
      <c r="B60" s="3">
        <v>0.08414331615</v>
      </c>
    </row>
    <row r="61" ht="15.75" customHeight="1">
      <c r="A61" s="2" t="s">
        <v>26</v>
      </c>
      <c r="B61" s="3">
        <v>0.07529880498</v>
      </c>
    </row>
    <row r="62" ht="15.75" customHeight="1">
      <c r="A62" s="2" t="s">
        <v>20</v>
      </c>
      <c r="B62" s="3">
        <v>0.07371067227</v>
      </c>
    </row>
    <row r="63" ht="15.75" customHeight="1"/>
    <row r="64" ht="15.75" customHeight="1">
      <c r="A64" s="2" t="s">
        <v>18</v>
      </c>
      <c r="B64" s="2" t="s">
        <v>40</v>
      </c>
    </row>
    <row r="65" ht="15.75" customHeight="1">
      <c r="A65" s="2" t="s">
        <v>2</v>
      </c>
      <c r="B65" s="3">
        <v>2.034478101</v>
      </c>
    </row>
    <row r="66" ht="15.75" customHeight="1">
      <c r="A66" s="2" t="s">
        <v>4</v>
      </c>
      <c r="B66" s="3">
        <v>0.2161721963</v>
      </c>
    </row>
    <row r="67" ht="15.75" customHeight="1">
      <c r="A67" s="2" t="s">
        <v>20</v>
      </c>
      <c r="B67" s="3">
        <v>0.100294343</v>
      </c>
    </row>
    <row r="68" ht="15.75" customHeight="1">
      <c r="A68" s="2" t="s">
        <v>24</v>
      </c>
      <c r="B68" s="3">
        <v>0.09564745719</v>
      </c>
    </row>
    <row r="69" ht="15.75" customHeight="1">
      <c r="A69" s="2" t="s">
        <v>10</v>
      </c>
      <c r="B69" s="3">
        <v>0.09440680579</v>
      </c>
    </row>
    <row r="70" ht="15.75" customHeight="1"/>
    <row r="71" ht="15.75" customHeight="1">
      <c r="A71" s="2" t="s">
        <v>18</v>
      </c>
      <c r="B71" s="2" t="s">
        <v>41</v>
      </c>
    </row>
    <row r="72" ht="15.75" customHeight="1">
      <c r="A72" s="2" t="s">
        <v>2</v>
      </c>
      <c r="B72" s="3">
        <v>2.032630409</v>
      </c>
    </row>
    <row r="73" ht="15.75" customHeight="1">
      <c r="A73" s="2" t="s">
        <v>4</v>
      </c>
      <c r="B73" s="3">
        <v>0.1454886868</v>
      </c>
    </row>
    <row r="74" ht="15.75" customHeight="1">
      <c r="A74" s="2" t="s">
        <v>20</v>
      </c>
      <c r="B74" s="3">
        <v>0.1245023223</v>
      </c>
    </row>
    <row r="75" ht="15.75" customHeight="1">
      <c r="A75" s="2" t="s">
        <v>24</v>
      </c>
      <c r="B75" s="3">
        <v>0.09683597423</v>
      </c>
    </row>
    <row r="76" ht="15.75" customHeight="1">
      <c r="A76" s="2" t="s">
        <v>10</v>
      </c>
      <c r="B76" s="3">
        <v>0.09424390912</v>
      </c>
    </row>
    <row r="77" ht="15.75" customHeight="1"/>
    <row r="78" ht="15.75" customHeight="1">
      <c r="A78" s="2" t="s">
        <v>18</v>
      </c>
      <c r="B78" s="2" t="s">
        <v>42</v>
      </c>
    </row>
    <row r="79" ht="15.75" customHeight="1">
      <c r="A79" s="2" t="s">
        <v>2</v>
      </c>
      <c r="B79" s="3">
        <v>2.148951543</v>
      </c>
    </row>
    <row r="80" ht="15.75" customHeight="1">
      <c r="A80" s="2" t="s">
        <v>20</v>
      </c>
      <c r="B80" s="3">
        <v>0.1204742025</v>
      </c>
    </row>
    <row r="81" ht="15.75" customHeight="1">
      <c r="A81" s="2" t="s">
        <v>8</v>
      </c>
      <c r="B81" s="3">
        <v>0.09217507023</v>
      </c>
    </row>
    <row r="82" ht="15.75" customHeight="1">
      <c r="A82" s="2" t="s">
        <v>23</v>
      </c>
      <c r="B82" s="3">
        <v>0.08793778026</v>
      </c>
    </row>
    <row r="83" ht="15.75" customHeight="1">
      <c r="A83" s="2" t="s">
        <v>21</v>
      </c>
      <c r="B83" s="3">
        <v>0.08636974466</v>
      </c>
    </row>
    <row r="84" ht="15.75" customHeight="1"/>
    <row r="85" ht="15.75" customHeight="1">
      <c r="A85" s="2" t="s">
        <v>18</v>
      </c>
      <c r="B85" s="2" t="s">
        <v>43</v>
      </c>
    </row>
    <row r="86" ht="15.75" customHeight="1">
      <c r="A86" s="2" t="s">
        <v>2</v>
      </c>
      <c r="B86" s="3">
        <v>2.106743995</v>
      </c>
    </row>
    <row r="87" ht="15.75" customHeight="1">
      <c r="A87" s="2" t="s">
        <v>4</v>
      </c>
      <c r="B87" s="3">
        <v>0.1477826328</v>
      </c>
    </row>
    <row r="88" ht="15.75" customHeight="1">
      <c r="A88" s="2" t="s">
        <v>21</v>
      </c>
      <c r="B88" s="3">
        <v>0.1396587805</v>
      </c>
    </row>
    <row r="89" ht="15.75" customHeight="1">
      <c r="A89" s="4" t="s">
        <v>28</v>
      </c>
      <c r="B89" s="3">
        <v>0.112039312</v>
      </c>
    </row>
    <row r="90" ht="15.75" customHeight="1">
      <c r="A90" s="2" t="s">
        <v>20</v>
      </c>
      <c r="B90" s="3">
        <v>0.1103498086</v>
      </c>
    </row>
    <row r="91" ht="15.75" customHeight="1"/>
    <row r="92" ht="15.75" customHeight="1">
      <c r="A92" s="2" t="s">
        <v>18</v>
      </c>
      <c r="B92" s="2" t="s">
        <v>44</v>
      </c>
    </row>
    <row r="93" ht="15.75" customHeight="1">
      <c r="A93" s="2" t="s">
        <v>2</v>
      </c>
      <c r="B93" s="3">
        <v>2.048881496</v>
      </c>
    </row>
    <row r="94" ht="15.75" customHeight="1">
      <c r="A94" s="2" t="s">
        <v>23</v>
      </c>
      <c r="B94" s="3">
        <v>0.1382665527</v>
      </c>
    </row>
    <row r="95" ht="15.75" customHeight="1">
      <c r="A95" s="2" t="s">
        <v>20</v>
      </c>
      <c r="B95" s="3">
        <v>0.1354100056</v>
      </c>
    </row>
    <row r="96" ht="15.75" customHeight="1">
      <c r="A96" s="2" t="s">
        <v>24</v>
      </c>
      <c r="B96" s="3">
        <v>0.1158461188</v>
      </c>
    </row>
    <row r="97" ht="15.75" customHeight="1">
      <c r="A97" s="2" t="s">
        <v>21</v>
      </c>
      <c r="B97" s="3">
        <v>0.1123939894</v>
      </c>
    </row>
    <row r="98" ht="15.75" customHeight="1"/>
    <row r="99" ht="15.75" customHeight="1">
      <c r="A99" s="2" t="s">
        <v>18</v>
      </c>
      <c r="B99" s="2" t="s">
        <v>45</v>
      </c>
    </row>
    <row r="100" ht="15.75" customHeight="1">
      <c r="A100" s="2" t="s">
        <v>2</v>
      </c>
      <c r="B100" s="3">
        <v>1.962726468</v>
      </c>
    </row>
    <row r="101" ht="15.75" customHeight="1">
      <c r="A101" s="2" t="s">
        <v>24</v>
      </c>
      <c r="B101" s="3">
        <v>0.1145996709</v>
      </c>
    </row>
    <row r="102" ht="15.75" customHeight="1">
      <c r="A102" s="2" t="s">
        <v>20</v>
      </c>
      <c r="B102" s="3">
        <v>0.110226937</v>
      </c>
    </row>
    <row r="103" ht="15.75" customHeight="1">
      <c r="A103" s="2" t="s">
        <v>4</v>
      </c>
      <c r="B103" s="3">
        <v>0.101567409</v>
      </c>
    </row>
    <row r="104" ht="15.75" customHeight="1">
      <c r="A104" s="2" t="s">
        <v>10</v>
      </c>
      <c r="B104" s="3">
        <v>0.07713735627</v>
      </c>
    </row>
    <row r="105" ht="15.75" customHeight="1"/>
    <row r="106" ht="15.75" customHeight="1">
      <c r="A106" s="2" t="s">
        <v>18</v>
      </c>
      <c r="B106" s="2" t="s">
        <v>46</v>
      </c>
    </row>
    <row r="107" ht="15.75" customHeight="1">
      <c r="A107" s="2" t="s">
        <v>2</v>
      </c>
      <c r="B107" s="3">
        <v>2.048791789</v>
      </c>
    </row>
    <row r="108" ht="15.75" customHeight="1">
      <c r="A108" s="2" t="s">
        <v>21</v>
      </c>
      <c r="B108" s="3">
        <v>0.09353556498</v>
      </c>
    </row>
    <row r="109" ht="15.75" customHeight="1">
      <c r="A109" s="2" t="s">
        <v>4</v>
      </c>
      <c r="B109" s="3">
        <v>0.08654833942</v>
      </c>
    </row>
    <row r="110" ht="15.75" customHeight="1">
      <c r="A110" s="2" t="s">
        <v>22</v>
      </c>
      <c r="B110" s="3">
        <v>0.08304807521</v>
      </c>
    </row>
    <row r="111" ht="15.75" customHeight="1">
      <c r="A111" s="2" t="s">
        <v>26</v>
      </c>
      <c r="B111" s="3">
        <v>0.07567980265</v>
      </c>
    </row>
    <row r="112" ht="15.75" customHeight="1"/>
    <row r="113" ht="15.75" customHeight="1">
      <c r="A113" s="2" t="s">
        <v>18</v>
      </c>
      <c r="B113" s="2" t="s">
        <v>47</v>
      </c>
    </row>
    <row r="114" ht="15.75" customHeight="1">
      <c r="A114" s="2" t="s">
        <v>2</v>
      </c>
      <c r="B114" s="3">
        <v>2.167004108</v>
      </c>
    </row>
    <row r="115" ht="15.75" customHeight="1">
      <c r="A115" s="2" t="s">
        <v>4</v>
      </c>
      <c r="B115" s="3">
        <v>0.1541911662</v>
      </c>
    </row>
    <row r="116" ht="15.75" customHeight="1">
      <c r="A116" s="2" t="s">
        <v>21</v>
      </c>
      <c r="B116" s="3">
        <v>0.1085040916</v>
      </c>
    </row>
    <row r="117" ht="15.75" customHeight="1">
      <c r="A117" s="2" t="s">
        <v>31</v>
      </c>
      <c r="B117" s="3">
        <v>0.09073681767</v>
      </c>
    </row>
    <row r="118" ht="15.75" customHeight="1">
      <c r="A118" s="2" t="s">
        <v>23</v>
      </c>
      <c r="B118" s="3">
        <v>0.08501405165</v>
      </c>
    </row>
    <row r="119" ht="15.75" customHeight="1"/>
    <row r="120" ht="15.75" customHeight="1">
      <c r="A120" s="2" t="s">
        <v>18</v>
      </c>
      <c r="B120" s="2" t="s">
        <v>48</v>
      </c>
    </row>
    <row r="121" ht="15.75" customHeight="1">
      <c r="A121" s="2" t="s">
        <v>2</v>
      </c>
      <c r="B121" s="3">
        <v>2.295637074</v>
      </c>
    </row>
    <row r="122" ht="15.75" customHeight="1">
      <c r="A122" s="2" t="s">
        <v>20</v>
      </c>
      <c r="B122" s="3">
        <v>0.1146065488</v>
      </c>
    </row>
    <row r="123" ht="15.75" customHeight="1">
      <c r="A123" s="2" t="s">
        <v>27</v>
      </c>
      <c r="B123" s="3">
        <v>0.1121298301</v>
      </c>
    </row>
    <row r="124" ht="15.75" customHeight="1">
      <c r="A124" s="2" t="s">
        <v>4</v>
      </c>
      <c r="B124" s="3">
        <v>0.1028630981</v>
      </c>
    </row>
    <row r="125" ht="15.75" customHeight="1">
      <c r="A125" s="2" t="s">
        <v>23</v>
      </c>
      <c r="B125" s="3">
        <v>0.08388938763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D$1:$E$17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2" width="28.13"/>
    <col customWidth="1" min="3" max="3" width="10.63"/>
    <col customWidth="1" min="4" max="4" width="29.0"/>
    <col customWidth="1" min="5" max="26" width="10.63"/>
  </cols>
  <sheetData>
    <row r="1" ht="12.75" customHeight="1">
      <c r="A1" s="5" t="s">
        <v>18</v>
      </c>
      <c r="B1" s="5" t="s">
        <v>19</v>
      </c>
      <c r="D1" s="6" t="s">
        <v>0</v>
      </c>
      <c r="E1" s="6" t="s">
        <v>1</v>
      </c>
    </row>
    <row r="2" ht="12.75" customHeight="1">
      <c r="A2" s="5" t="s">
        <v>2</v>
      </c>
      <c r="B2" s="7">
        <v>1.934447209</v>
      </c>
      <c r="D2" s="5" t="s">
        <v>2</v>
      </c>
      <c r="E2" s="8">
        <f>SUM(B2,B9,B16,B23,B30,B37,B44,B51,B58,B65,B72,B79,B86,B93,B100,B107,B114,B121)</f>
        <v>36.3475577</v>
      </c>
      <c r="F2" s="5"/>
    </row>
    <row r="3" ht="12.75" customHeight="1">
      <c r="A3" s="5" t="s">
        <v>8</v>
      </c>
      <c r="B3" s="7">
        <v>0.0969259474</v>
      </c>
      <c r="D3" s="5" t="s">
        <v>8</v>
      </c>
      <c r="E3" s="8">
        <f>SUM(B3,B11,B81)</f>
        <v>0.2878849196</v>
      </c>
    </row>
    <row r="4" ht="12.75" customHeight="1">
      <c r="A4" s="5" t="s">
        <v>4</v>
      </c>
      <c r="B4" s="7">
        <v>0.09109095967</v>
      </c>
      <c r="D4" s="5" t="s">
        <v>4</v>
      </c>
      <c r="E4" s="8">
        <f>SUM(B4,B12,B19,B25,B45,B59,B66,B73,B87,B109,B115,B124)</f>
        <v>1.558678662</v>
      </c>
    </row>
    <row r="5" ht="12.75" customHeight="1">
      <c r="A5" s="5" t="s">
        <v>20</v>
      </c>
      <c r="B5" s="7">
        <v>0.08573991172</v>
      </c>
      <c r="D5" s="5" t="s">
        <v>20</v>
      </c>
      <c r="E5" s="8">
        <f>SUM(B5,B10,B18,B24,B34,B40,B53,B62,B67,B74,B80,B90,B95,B102,B122)</f>
        <v>1.620072515</v>
      </c>
    </row>
    <row r="6" ht="12.75" customHeight="1">
      <c r="A6" s="5" t="s">
        <v>22</v>
      </c>
      <c r="B6" s="7">
        <v>0.08037032362</v>
      </c>
      <c r="D6" s="5" t="s">
        <v>22</v>
      </c>
      <c r="E6" s="8">
        <f>SUM(B6,B46,B110)</f>
        <v>0.2839627676</v>
      </c>
    </row>
    <row r="7" ht="12.75" customHeight="1">
      <c r="A7" s="9"/>
      <c r="B7" s="9"/>
      <c r="D7" s="5" t="s">
        <v>23</v>
      </c>
      <c r="E7" s="8">
        <f>SUM(B13,B26,B31,B38,B82,B94,B118,B125)</f>
        <v>0.849220826</v>
      </c>
    </row>
    <row r="8" ht="12.75" customHeight="1">
      <c r="A8" s="5" t="s">
        <v>18</v>
      </c>
      <c r="B8" s="5" t="s">
        <v>25</v>
      </c>
      <c r="D8" s="5" t="s">
        <v>21</v>
      </c>
      <c r="E8" s="8">
        <f>SUM(B17,B27,B32,B39,B52,B60,B83,B88,B97,B108,B116)</f>
        <v>1.135484443</v>
      </c>
    </row>
    <row r="9" ht="12.75" customHeight="1">
      <c r="A9" s="5" t="s">
        <v>2</v>
      </c>
      <c r="B9" s="7">
        <v>1.852811834</v>
      </c>
      <c r="D9" s="5" t="s">
        <v>24</v>
      </c>
      <c r="E9" s="8">
        <f>SUM(B20,B48,B54,B68,B75,B96,B101)</f>
        <v>0.6795173068</v>
      </c>
    </row>
    <row r="10" ht="12.75" customHeight="1">
      <c r="A10" s="5" t="s">
        <v>20</v>
      </c>
      <c r="B10" s="7">
        <v>0.1399979844</v>
      </c>
      <c r="D10" s="5" t="s">
        <v>32</v>
      </c>
      <c r="E10" s="8">
        <f>SUM(B33)</f>
        <v>0.08698465319</v>
      </c>
    </row>
    <row r="11" ht="12.75" customHeight="1">
      <c r="A11" s="5" t="s">
        <v>8</v>
      </c>
      <c r="B11" s="7">
        <v>0.09878390196</v>
      </c>
      <c r="D11" s="5" t="s">
        <v>33</v>
      </c>
      <c r="E11" s="8">
        <f>SUM(B41)</f>
        <v>0.08526202744</v>
      </c>
    </row>
    <row r="12" ht="12.75" customHeight="1">
      <c r="A12" s="5" t="s">
        <v>4</v>
      </c>
      <c r="B12" s="7">
        <v>0.09153114045</v>
      </c>
      <c r="D12" s="5" t="s">
        <v>10</v>
      </c>
      <c r="E12" s="8">
        <f>SUM(B47,B69,B76,B104)</f>
        <v>0.362279075</v>
      </c>
    </row>
    <row r="13" ht="12.75" customHeight="1">
      <c r="A13" s="5" t="s">
        <v>23</v>
      </c>
      <c r="B13" s="7">
        <v>0.08944488074</v>
      </c>
      <c r="D13" s="5" t="s">
        <v>29</v>
      </c>
      <c r="E13" s="8">
        <f>SUM(B55)</f>
        <v>0.09149474331</v>
      </c>
    </row>
    <row r="14" ht="12.75" customHeight="1">
      <c r="A14" s="9"/>
      <c r="B14" s="9"/>
      <c r="D14" s="5" t="s">
        <v>26</v>
      </c>
      <c r="E14" s="8">
        <f>SUM(B61,B111)</f>
        <v>0.1509786076</v>
      </c>
    </row>
    <row r="15" ht="12.75" customHeight="1">
      <c r="A15" s="5" t="s">
        <v>18</v>
      </c>
      <c r="B15" s="5" t="s">
        <v>30</v>
      </c>
      <c r="D15" s="5" t="s">
        <v>31</v>
      </c>
      <c r="E15" s="7">
        <v>0.09073681767</v>
      </c>
    </row>
    <row r="16" ht="12.75" customHeight="1">
      <c r="A16" s="5" t="s">
        <v>2</v>
      </c>
      <c r="B16" s="7">
        <v>2.195149596</v>
      </c>
      <c r="D16" s="5" t="s">
        <v>27</v>
      </c>
      <c r="E16" s="7">
        <v>0.1121298301</v>
      </c>
    </row>
    <row r="17" ht="12.75" customHeight="1">
      <c r="A17" s="5" t="s">
        <v>21</v>
      </c>
      <c r="B17" s="7">
        <v>0.1250584885</v>
      </c>
      <c r="D17" s="10" t="s">
        <v>28</v>
      </c>
      <c r="E17" s="7">
        <v>0.112039312</v>
      </c>
    </row>
    <row r="18" ht="12.75" customHeight="1">
      <c r="A18" s="5" t="s">
        <v>20</v>
      </c>
      <c r="B18" s="7">
        <v>0.1115321449</v>
      </c>
    </row>
    <row r="19" ht="12.75" customHeight="1">
      <c r="A19" s="5" t="s">
        <v>4</v>
      </c>
      <c r="B19" s="7">
        <v>0.1061177157</v>
      </c>
    </row>
    <row r="20" ht="12.75" customHeight="1">
      <c r="A20" s="5" t="s">
        <v>24</v>
      </c>
      <c r="B20" s="7">
        <v>0.07550016257</v>
      </c>
    </row>
    <row r="21" ht="12.75" customHeight="1">
      <c r="A21" s="9"/>
      <c r="B21" s="9"/>
    </row>
    <row r="22" ht="12.75" customHeight="1">
      <c r="A22" s="5" t="s">
        <v>18</v>
      </c>
      <c r="B22" s="5" t="s">
        <v>34</v>
      </c>
    </row>
    <row r="23" ht="12.75" customHeight="1">
      <c r="A23" s="5" t="s">
        <v>2</v>
      </c>
      <c r="B23" s="7">
        <v>1.696368695</v>
      </c>
    </row>
    <row r="24" ht="12.75" customHeight="1">
      <c r="A24" s="5" t="s">
        <v>20</v>
      </c>
      <c r="B24" s="7">
        <v>0.1180924469</v>
      </c>
    </row>
    <row r="25" ht="12.75" customHeight="1">
      <c r="A25" s="5" t="s">
        <v>4</v>
      </c>
      <c r="B25" s="7">
        <v>0.1156641558</v>
      </c>
    </row>
    <row r="26" ht="12.75" customHeight="1">
      <c r="A26" s="5" t="s">
        <v>23</v>
      </c>
      <c r="B26" s="7">
        <v>0.08353658868</v>
      </c>
    </row>
    <row r="27" ht="12.75" customHeight="1">
      <c r="A27" s="5" t="s">
        <v>21</v>
      </c>
      <c r="B27" s="7">
        <v>0.07808130035</v>
      </c>
    </row>
    <row r="28" ht="12.75" customHeight="1">
      <c r="A28" s="9"/>
      <c r="B28" s="9"/>
    </row>
    <row r="29" ht="12.75" customHeight="1">
      <c r="A29" s="5" t="s">
        <v>18</v>
      </c>
      <c r="B29" s="5" t="s">
        <v>35</v>
      </c>
    </row>
    <row r="30" ht="12.75" customHeight="1">
      <c r="A30" s="5" t="s">
        <v>2</v>
      </c>
      <c r="B30" s="7">
        <v>1.956210971</v>
      </c>
    </row>
    <row r="31" ht="12.75" customHeight="1">
      <c r="A31" s="5" t="s">
        <v>23</v>
      </c>
      <c r="B31" s="7">
        <v>0.1669422477</v>
      </c>
    </row>
    <row r="32" ht="12.75" customHeight="1">
      <c r="A32" s="5" t="s">
        <v>21</v>
      </c>
      <c r="B32" s="7">
        <v>0.08741214142</v>
      </c>
    </row>
    <row r="33" ht="12.75" customHeight="1">
      <c r="A33" s="5" t="s">
        <v>32</v>
      </c>
      <c r="B33" s="7">
        <v>0.08698465319</v>
      </c>
    </row>
    <row r="34" ht="12.75" customHeight="1">
      <c r="A34" s="5" t="s">
        <v>20</v>
      </c>
      <c r="B34" s="7">
        <v>0.08673068102</v>
      </c>
    </row>
    <row r="35" ht="12.75" customHeight="1">
      <c r="A35" s="9"/>
      <c r="B35" s="9"/>
    </row>
    <row r="36" ht="12.75" customHeight="1">
      <c r="A36" s="5" t="s">
        <v>18</v>
      </c>
      <c r="B36" s="5" t="s">
        <v>36</v>
      </c>
    </row>
    <row r="37" ht="12.75" customHeight="1">
      <c r="A37" s="5" t="s">
        <v>2</v>
      </c>
      <c r="B37" s="7">
        <v>1.826694577</v>
      </c>
    </row>
    <row r="38" ht="12.75" customHeight="1">
      <c r="A38" s="5" t="s">
        <v>23</v>
      </c>
      <c r="B38" s="7">
        <v>0.1141893366</v>
      </c>
    </row>
    <row r="39" ht="12.75" customHeight="1">
      <c r="A39" s="5" t="s">
        <v>21</v>
      </c>
      <c r="B39" s="7">
        <v>0.0955474838</v>
      </c>
    </row>
    <row r="40" ht="12.75" customHeight="1">
      <c r="A40" s="5" t="s">
        <v>20</v>
      </c>
      <c r="B40" s="7">
        <v>0.09206415122</v>
      </c>
    </row>
    <row r="41" ht="12.75" customHeight="1">
      <c r="A41" s="5" t="s">
        <v>33</v>
      </c>
      <c r="B41" s="7">
        <v>0.08526202744</v>
      </c>
    </row>
    <row r="42" ht="12.75" customHeight="1">
      <c r="A42" s="9"/>
      <c r="B42" s="9"/>
    </row>
    <row r="43" ht="12.75" customHeight="1">
      <c r="A43" s="5" t="s">
        <v>18</v>
      </c>
      <c r="B43" s="5" t="s">
        <v>37</v>
      </c>
    </row>
    <row r="44" ht="12.75" customHeight="1">
      <c r="A44" s="5" t="s">
        <v>2</v>
      </c>
      <c r="B44" s="7">
        <v>1.781258624</v>
      </c>
    </row>
    <row r="45" ht="12.75" customHeight="1">
      <c r="A45" s="5" t="s">
        <v>4</v>
      </c>
      <c r="B45" s="7">
        <v>0.1306453644</v>
      </c>
    </row>
    <row r="46" ht="12.75" customHeight="1">
      <c r="A46" s="5" t="s">
        <v>22</v>
      </c>
      <c r="B46" s="7">
        <v>0.1205443688</v>
      </c>
    </row>
    <row r="47" ht="12.75" customHeight="1">
      <c r="A47" s="5" t="s">
        <v>10</v>
      </c>
      <c r="B47" s="7">
        <v>0.09649100383</v>
      </c>
    </row>
    <row r="48" ht="12.75" customHeight="1">
      <c r="A48" s="5" t="s">
        <v>24</v>
      </c>
      <c r="B48" s="7">
        <v>0.08599822333</v>
      </c>
    </row>
    <row r="49" ht="12.75" customHeight="1">
      <c r="A49" s="9"/>
      <c r="B49" s="9"/>
    </row>
    <row r="50" ht="12.75" customHeight="1">
      <c r="A50" s="5" t="s">
        <v>18</v>
      </c>
      <c r="B50" s="5" t="s">
        <v>38</v>
      </c>
    </row>
    <row r="51" ht="12.75" customHeight="1">
      <c r="A51" s="5" t="s">
        <v>2</v>
      </c>
      <c r="B51" s="7">
        <v>2.248014442</v>
      </c>
    </row>
    <row r="52" ht="12.75" customHeight="1">
      <c r="A52" s="5" t="s">
        <v>21</v>
      </c>
      <c r="B52" s="7">
        <v>0.1247795416</v>
      </c>
    </row>
    <row r="53" ht="12.75" customHeight="1">
      <c r="A53" s="5" t="s">
        <v>20</v>
      </c>
      <c r="B53" s="7">
        <v>0.09634035462</v>
      </c>
    </row>
    <row r="54" ht="12.75" customHeight="1">
      <c r="A54" s="5" t="s">
        <v>24</v>
      </c>
      <c r="B54" s="7">
        <v>0.09508969977</v>
      </c>
    </row>
    <row r="55" ht="12.75" customHeight="1">
      <c r="A55" s="5" t="s">
        <v>29</v>
      </c>
      <c r="B55" s="7">
        <v>0.09149474331</v>
      </c>
    </row>
    <row r="56" ht="12.75" customHeight="1">
      <c r="A56" s="9"/>
      <c r="B56" s="9"/>
    </row>
    <row r="57" ht="12.75" customHeight="1">
      <c r="A57" s="5" t="s">
        <v>18</v>
      </c>
      <c r="B57" s="5" t="s">
        <v>39</v>
      </c>
    </row>
    <row r="58" ht="12.75" customHeight="1">
      <c r="A58" s="5" t="s">
        <v>2</v>
      </c>
      <c r="B58" s="7">
        <v>2.010756764</v>
      </c>
    </row>
    <row r="59" ht="12.75" customHeight="1">
      <c r="A59" s="5" t="s">
        <v>4</v>
      </c>
      <c r="B59" s="7">
        <v>0.1705832067</v>
      </c>
    </row>
    <row r="60" ht="12.75" customHeight="1">
      <c r="A60" s="5" t="s">
        <v>21</v>
      </c>
      <c r="B60" s="7">
        <v>0.08414331615</v>
      </c>
    </row>
    <row r="61" ht="12.75" customHeight="1">
      <c r="A61" s="5" t="s">
        <v>26</v>
      </c>
      <c r="B61" s="7">
        <v>0.07529880498</v>
      </c>
    </row>
    <row r="62" ht="12.75" customHeight="1">
      <c r="A62" s="5" t="s">
        <v>20</v>
      </c>
      <c r="B62" s="7">
        <v>0.07371067227</v>
      </c>
    </row>
    <row r="63" ht="12.75" customHeight="1">
      <c r="A63" s="9"/>
      <c r="B63" s="9"/>
    </row>
    <row r="64" ht="12.75" customHeight="1">
      <c r="A64" s="5" t="s">
        <v>18</v>
      </c>
      <c r="B64" s="5" t="s">
        <v>40</v>
      </c>
    </row>
    <row r="65" ht="12.75" customHeight="1">
      <c r="A65" s="5" t="s">
        <v>2</v>
      </c>
      <c r="B65" s="7">
        <v>2.034478101</v>
      </c>
    </row>
    <row r="66" ht="12.75" customHeight="1">
      <c r="A66" s="5" t="s">
        <v>4</v>
      </c>
      <c r="B66" s="7">
        <v>0.2161721963</v>
      </c>
    </row>
    <row r="67" ht="12.75" customHeight="1">
      <c r="A67" s="5" t="s">
        <v>20</v>
      </c>
      <c r="B67" s="7">
        <v>0.100294343</v>
      </c>
    </row>
    <row r="68" ht="12.75" customHeight="1">
      <c r="A68" s="5" t="s">
        <v>24</v>
      </c>
      <c r="B68" s="7">
        <v>0.09564745719</v>
      </c>
    </row>
    <row r="69" ht="12.75" customHeight="1">
      <c r="A69" s="5" t="s">
        <v>10</v>
      </c>
      <c r="B69" s="7">
        <v>0.09440680579</v>
      </c>
    </row>
    <row r="70" ht="12.75" customHeight="1">
      <c r="A70" s="9"/>
      <c r="B70" s="9"/>
    </row>
    <row r="71" ht="12.75" customHeight="1">
      <c r="A71" s="5" t="s">
        <v>18</v>
      </c>
      <c r="B71" s="5" t="s">
        <v>41</v>
      </c>
    </row>
    <row r="72" ht="12.75" customHeight="1">
      <c r="A72" s="5" t="s">
        <v>2</v>
      </c>
      <c r="B72" s="7">
        <v>2.032630409</v>
      </c>
    </row>
    <row r="73" ht="12.75" customHeight="1">
      <c r="A73" s="5" t="s">
        <v>4</v>
      </c>
      <c r="B73" s="7">
        <v>0.1454886868</v>
      </c>
    </row>
    <row r="74" ht="12.75" customHeight="1">
      <c r="A74" s="5" t="s">
        <v>20</v>
      </c>
      <c r="B74" s="7">
        <v>0.1245023223</v>
      </c>
    </row>
    <row r="75" ht="12.75" customHeight="1">
      <c r="A75" s="5" t="s">
        <v>24</v>
      </c>
      <c r="B75" s="7">
        <v>0.09683597423</v>
      </c>
    </row>
    <row r="76" ht="12.75" customHeight="1">
      <c r="A76" s="5" t="s">
        <v>10</v>
      </c>
      <c r="B76" s="7">
        <v>0.09424390912</v>
      </c>
    </row>
    <row r="77" ht="12.75" customHeight="1">
      <c r="A77" s="9"/>
      <c r="B77" s="9"/>
    </row>
    <row r="78" ht="12.75" customHeight="1">
      <c r="A78" s="5" t="s">
        <v>18</v>
      </c>
      <c r="B78" s="5" t="s">
        <v>42</v>
      </c>
    </row>
    <row r="79" ht="12.75" customHeight="1">
      <c r="A79" s="5" t="s">
        <v>2</v>
      </c>
      <c r="B79" s="7">
        <v>2.148951543</v>
      </c>
    </row>
    <row r="80" ht="12.75" customHeight="1">
      <c r="A80" s="5" t="s">
        <v>20</v>
      </c>
      <c r="B80" s="7">
        <v>0.1204742025</v>
      </c>
    </row>
    <row r="81" ht="12.75" customHeight="1">
      <c r="A81" s="5" t="s">
        <v>8</v>
      </c>
      <c r="B81" s="7">
        <v>0.09217507023</v>
      </c>
    </row>
    <row r="82" ht="12.75" customHeight="1">
      <c r="A82" s="5" t="s">
        <v>23</v>
      </c>
      <c r="B82" s="7">
        <v>0.08793778026</v>
      </c>
    </row>
    <row r="83" ht="12.75" customHeight="1">
      <c r="A83" s="5" t="s">
        <v>21</v>
      </c>
      <c r="B83" s="7">
        <v>0.08636974466</v>
      </c>
    </row>
    <row r="84" ht="12.75" customHeight="1">
      <c r="A84" s="9"/>
      <c r="B84" s="9"/>
    </row>
    <row r="85" ht="12.75" customHeight="1">
      <c r="A85" s="5" t="s">
        <v>18</v>
      </c>
      <c r="B85" s="5" t="s">
        <v>43</v>
      </c>
    </row>
    <row r="86" ht="12.75" customHeight="1">
      <c r="A86" s="5" t="s">
        <v>2</v>
      </c>
      <c r="B86" s="7">
        <v>2.106743995</v>
      </c>
    </row>
    <row r="87" ht="12.75" customHeight="1">
      <c r="A87" s="5" t="s">
        <v>4</v>
      </c>
      <c r="B87" s="7">
        <v>0.1477826328</v>
      </c>
    </row>
    <row r="88" ht="12.75" customHeight="1">
      <c r="A88" s="5" t="s">
        <v>21</v>
      </c>
      <c r="B88" s="7">
        <v>0.1396587805</v>
      </c>
    </row>
    <row r="89" ht="12.75" customHeight="1">
      <c r="A89" s="10" t="s">
        <v>28</v>
      </c>
      <c r="B89" s="7">
        <v>0.112039312</v>
      </c>
    </row>
    <row r="90" ht="12.75" customHeight="1">
      <c r="A90" s="5" t="s">
        <v>20</v>
      </c>
      <c r="B90" s="7">
        <v>0.1103498086</v>
      </c>
    </row>
    <row r="91" ht="12.75" customHeight="1">
      <c r="A91" s="9"/>
      <c r="B91" s="9"/>
    </row>
    <row r="92" ht="12.75" customHeight="1">
      <c r="A92" s="5" t="s">
        <v>18</v>
      </c>
      <c r="B92" s="5" t="s">
        <v>44</v>
      </c>
    </row>
    <row r="93" ht="12.75" customHeight="1">
      <c r="A93" s="5" t="s">
        <v>2</v>
      </c>
      <c r="B93" s="7">
        <v>2.048881496</v>
      </c>
    </row>
    <row r="94" ht="12.75" customHeight="1">
      <c r="A94" s="5" t="s">
        <v>23</v>
      </c>
      <c r="B94" s="7">
        <v>0.1382665527</v>
      </c>
    </row>
    <row r="95" ht="12.75" customHeight="1">
      <c r="A95" s="5" t="s">
        <v>20</v>
      </c>
      <c r="B95" s="7">
        <v>0.1354100056</v>
      </c>
    </row>
    <row r="96" ht="12.75" customHeight="1">
      <c r="A96" s="5" t="s">
        <v>24</v>
      </c>
      <c r="B96" s="7">
        <v>0.1158461188</v>
      </c>
    </row>
    <row r="97" ht="12.75" customHeight="1">
      <c r="A97" s="5" t="s">
        <v>21</v>
      </c>
      <c r="B97" s="7">
        <v>0.1123939894</v>
      </c>
    </row>
    <row r="98" ht="12.75" customHeight="1">
      <c r="A98" s="9"/>
      <c r="B98" s="9"/>
    </row>
    <row r="99" ht="12.75" customHeight="1">
      <c r="A99" s="5" t="s">
        <v>18</v>
      </c>
      <c r="B99" s="5" t="s">
        <v>45</v>
      </c>
    </row>
    <row r="100" ht="12.75" customHeight="1">
      <c r="A100" s="5" t="s">
        <v>2</v>
      </c>
      <c r="B100" s="7">
        <v>1.962726468</v>
      </c>
    </row>
    <row r="101" ht="12.75" customHeight="1">
      <c r="A101" s="5" t="s">
        <v>24</v>
      </c>
      <c r="B101" s="7">
        <v>0.1145996709</v>
      </c>
    </row>
    <row r="102" ht="12.75" customHeight="1">
      <c r="A102" s="5" t="s">
        <v>20</v>
      </c>
      <c r="B102" s="7">
        <v>0.110226937</v>
      </c>
    </row>
    <row r="103" ht="12.75" customHeight="1">
      <c r="A103" s="5" t="s">
        <v>4</v>
      </c>
      <c r="B103" s="7">
        <v>0.101567409</v>
      </c>
    </row>
    <row r="104" ht="12.75" customHeight="1">
      <c r="A104" s="5" t="s">
        <v>10</v>
      </c>
      <c r="B104" s="7">
        <v>0.07713735627</v>
      </c>
    </row>
    <row r="105" ht="12.75" customHeight="1">
      <c r="A105" s="9"/>
      <c r="B105" s="9"/>
    </row>
    <row r="106" ht="12.75" customHeight="1">
      <c r="A106" s="5" t="s">
        <v>18</v>
      </c>
      <c r="B106" s="5" t="s">
        <v>46</v>
      </c>
    </row>
    <row r="107" ht="12.75" customHeight="1">
      <c r="A107" s="5" t="s">
        <v>2</v>
      </c>
      <c r="B107" s="7">
        <v>2.048791789</v>
      </c>
    </row>
    <row r="108" ht="12.75" customHeight="1">
      <c r="A108" s="5" t="s">
        <v>21</v>
      </c>
      <c r="B108" s="7">
        <v>0.09353556498</v>
      </c>
    </row>
    <row r="109" ht="12.75" customHeight="1">
      <c r="A109" s="5" t="s">
        <v>4</v>
      </c>
      <c r="B109" s="7">
        <v>0.08654833942</v>
      </c>
    </row>
    <row r="110" ht="12.75" customHeight="1">
      <c r="A110" s="5" t="s">
        <v>22</v>
      </c>
      <c r="B110" s="7">
        <v>0.08304807521</v>
      </c>
    </row>
    <row r="111" ht="12.75" customHeight="1">
      <c r="A111" s="5" t="s">
        <v>26</v>
      </c>
      <c r="B111" s="7">
        <v>0.07567980265</v>
      </c>
    </row>
    <row r="112" ht="12.75" customHeight="1">
      <c r="A112" s="9"/>
      <c r="B112" s="9"/>
    </row>
    <row r="113" ht="12.75" customHeight="1">
      <c r="A113" s="5" t="s">
        <v>18</v>
      </c>
      <c r="B113" s="5" t="s">
        <v>47</v>
      </c>
    </row>
    <row r="114" ht="12.75" customHeight="1">
      <c r="A114" s="5" t="s">
        <v>2</v>
      </c>
      <c r="B114" s="7">
        <v>2.167004108</v>
      </c>
    </row>
    <row r="115" ht="12.75" customHeight="1">
      <c r="A115" s="5" t="s">
        <v>4</v>
      </c>
      <c r="B115" s="7">
        <v>0.1541911662</v>
      </c>
    </row>
    <row r="116" ht="12.75" customHeight="1">
      <c r="A116" s="5" t="s">
        <v>21</v>
      </c>
      <c r="B116" s="7">
        <v>0.1085040916</v>
      </c>
    </row>
    <row r="117" ht="12.75" customHeight="1">
      <c r="A117" s="5" t="s">
        <v>31</v>
      </c>
      <c r="B117" s="7">
        <v>0.09073681767</v>
      </c>
    </row>
    <row r="118" ht="12.75" customHeight="1">
      <c r="A118" s="5" t="s">
        <v>23</v>
      </c>
      <c r="B118" s="7">
        <v>0.08501405165</v>
      </c>
    </row>
    <row r="119" ht="12.75" customHeight="1">
      <c r="A119" s="9"/>
      <c r="B119" s="9"/>
    </row>
    <row r="120" ht="12.75" customHeight="1">
      <c r="A120" s="5" t="s">
        <v>18</v>
      </c>
      <c r="B120" s="5" t="s">
        <v>48</v>
      </c>
    </row>
    <row r="121" ht="12.75" customHeight="1">
      <c r="A121" s="5" t="s">
        <v>2</v>
      </c>
      <c r="B121" s="7">
        <v>2.295637074</v>
      </c>
    </row>
    <row r="122" ht="12.75" customHeight="1">
      <c r="A122" s="5" t="s">
        <v>20</v>
      </c>
      <c r="B122" s="7">
        <v>0.1146065488</v>
      </c>
    </row>
    <row r="123" ht="12.75" customHeight="1">
      <c r="A123" s="5" t="s">
        <v>27</v>
      </c>
      <c r="B123" s="7">
        <v>0.1121298301</v>
      </c>
    </row>
    <row r="124" ht="12.75" customHeight="1">
      <c r="A124" s="5" t="s">
        <v>4</v>
      </c>
      <c r="B124" s="7">
        <v>0.1028630981</v>
      </c>
    </row>
    <row r="125" ht="12.75" customHeight="1">
      <c r="A125" s="5" t="s">
        <v>23</v>
      </c>
      <c r="B125" s="7">
        <v>0.08388938763</v>
      </c>
    </row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D$1:$E$17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7"/>
    <pageSetUpPr/>
  </sheetPr>
  <sheetViews>
    <sheetView workbookViewId="0"/>
  </sheetViews>
  <sheetFormatPr customHeight="1" defaultColWidth="12.63" defaultRowHeight="15.0"/>
  <cols>
    <col customWidth="1" min="1" max="5" width="10.63"/>
    <col customWidth="1" min="6" max="6" width="34.13"/>
    <col customWidth="1" min="7" max="7" width="18.13"/>
    <col customWidth="1" min="8" max="26" width="10.63"/>
  </cols>
  <sheetData>
    <row r="1" ht="12.75" customHeight="1"/>
    <row r="2" ht="12.75" customHeight="1"/>
    <row r="3" ht="12.75" customHeight="1">
      <c r="F3" s="6" t="s">
        <v>0</v>
      </c>
      <c r="G3" s="6" t="s">
        <v>1</v>
      </c>
    </row>
    <row r="4" ht="12.75" customHeight="1">
      <c r="F4" s="8" t="s">
        <v>2</v>
      </c>
      <c r="G4" s="8">
        <v>36.34755769499999</v>
      </c>
    </row>
    <row r="5" ht="12.75" customHeight="1">
      <c r="F5" s="8" t="s">
        <v>20</v>
      </c>
      <c r="G5" s="8">
        <v>1.6200725148500004</v>
      </c>
    </row>
    <row r="6" ht="12.75" customHeight="1">
      <c r="F6" s="8" t="s">
        <v>4</v>
      </c>
      <c r="G6" s="8">
        <v>1.5586786623400002</v>
      </c>
    </row>
    <row r="7" ht="12.75" customHeight="1">
      <c r="F7" s="8" t="s">
        <v>21</v>
      </c>
      <c r="G7" s="8">
        <v>1.1354844429600002</v>
      </c>
    </row>
    <row r="8" ht="12.75" customHeight="1">
      <c r="F8" s="8" t="s">
        <v>23</v>
      </c>
      <c r="G8" s="8">
        <v>0.8492208259599999</v>
      </c>
    </row>
    <row r="9" ht="12.75" customHeight="1">
      <c r="F9" s="8" t="s">
        <v>24</v>
      </c>
      <c r="G9" s="8">
        <v>0.67951730679</v>
      </c>
    </row>
    <row r="10" ht="12.75" customHeight="1">
      <c r="F10" s="8" t="s">
        <v>10</v>
      </c>
      <c r="G10" s="8">
        <v>0.36227907501000006</v>
      </c>
    </row>
    <row r="11" ht="12.75" customHeight="1">
      <c r="F11" s="8" t="s">
        <v>8</v>
      </c>
      <c r="G11" s="8">
        <v>0.28788491959</v>
      </c>
    </row>
    <row r="12" ht="12.75" customHeight="1">
      <c r="F12" s="8" t="s">
        <v>22</v>
      </c>
      <c r="G12" s="8">
        <v>0.28396276763</v>
      </c>
    </row>
    <row r="13" ht="12.75" customHeight="1">
      <c r="F13" s="8" t="s">
        <v>26</v>
      </c>
      <c r="G13" s="8">
        <v>0.15097860762999998</v>
      </c>
    </row>
    <row r="14" ht="12.75" customHeight="1">
      <c r="F14" s="8" t="s">
        <v>27</v>
      </c>
      <c r="G14" s="8">
        <v>0.1121298301</v>
      </c>
    </row>
    <row r="15" ht="12.75" customHeight="1">
      <c r="F15" s="8" t="s">
        <v>28</v>
      </c>
      <c r="G15" s="8">
        <v>0.112039312</v>
      </c>
    </row>
    <row r="16" ht="12.75" customHeight="1">
      <c r="F16" s="8" t="s">
        <v>29</v>
      </c>
      <c r="G16" s="8">
        <v>0.09149474331</v>
      </c>
    </row>
    <row r="17" ht="12.75" customHeight="1">
      <c r="F17" s="8" t="s">
        <v>31</v>
      </c>
      <c r="G17" s="8">
        <v>0.09073681767</v>
      </c>
    </row>
    <row r="18" ht="12.75" customHeight="1">
      <c r="F18" s="8" t="s">
        <v>32</v>
      </c>
      <c r="G18" s="8">
        <v>0.08698465319</v>
      </c>
    </row>
    <row r="19" ht="12.75" customHeight="1">
      <c r="F19" s="8" t="s">
        <v>33</v>
      </c>
      <c r="G19" s="8">
        <v>0.08526202744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F$3:$G$19">
    <sortState ref="F3:G19">
      <sortCondition descending="1" ref="G3:G19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