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4ece16061\Desktop\"/>
    </mc:Choice>
  </mc:AlternateContent>
  <bookViews>
    <workbookView xWindow="0" yWindow="0" windowWidth="20490" windowHeight="7755" activeTab="9"/>
  </bookViews>
  <sheets>
    <sheet name="3.1" sheetId="1" r:id="rId1"/>
    <sheet name="3.2" sheetId="2" r:id="rId2"/>
    <sheet name="3.3" sheetId="3" r:id="rId3"/>
    <sheet name="3.4" sheetId="4" r:id="rId4"/>
    <sheet name="3.5" sheetId="5" r:id="rId5"/>
    <sheet name="3.6" sheetId="6" r:id="rId6"/>
    <sheet name="3.7" sheetId="7" r:id="rId7"/>
    <sheet name="3.8" sheetId="8" r:id="rId8"/>
    <sheet name="3.9" sheetId="9" r:id="rId9"/>
    <sheet name="3.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8" l="1"/>
  <c r="D6" i="8"/>
  <c r="D7" i="8"/>
  <c r="D8" i="8"/>
  <c r="D9" i="8"/>
  <c r="D10" i="8"/>
  <c r="D11" i="8"/>
  <c r="D12" i="8"/>
  <c r="D4" i="8"/>
  <c r="E4" i="6"/>
  <c r="D4" i="6"/>
  <c r="E3" i="6"/>
  <c r="D3" i="6"/>
  <c r="D5" i="9"/>
  <c r="D6" i="9"/>
  <c r="D7" i="9"/>
  <c r="D4" i="9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6" i="10"/>
  <c r="E4" i="7" l="1"/>
  <c r="E5" i="7"/>
  <c r="E3" i="7"/>
  <c r="D4" i="7"/>
  <c r="D5" i="7"/>
  <c r="D3" i="7"/>
  <c r="C4" i="7"/>
  <c r="C5" i="7"/>
  <c r="C3" i="7"/>
  <c r="C4" i="5"/>
  <c r="C3" i="5"/>
  <c r="B4" i="5"/>
  <c r="B3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" i="4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G3" i="1"/>
  <c r="G6" i="1"/>
  <c r="G7" i="1"/>
  <c r="G8" i="1"/>
  <c r="G9" i="1"/>
  <c r="G10" i="1"/>
  <c r="G11" i="1"/>
  <c r="G12" i="1"/>
  <c r="G13" i="1"/>
  <c r="G14" i="1"/>
  <c r="G15" i="1"/>
  <c r="G16" i="1"/>
  <c r="G17" i="1"/>
  <c r="G5" i="1"/>
  <c r="G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</calcChain>
</file>

<file path=xl/sharedStrings.xml><?xml version="1.0" encoding="utf-8"?>
<sst xmlns="http://schemas.openxmlformats.org/spreadsheetml/2006/main" count="372" uniqueCount="107">
  <si>
    <t>ELECTORAL COMMISSION LIST</t>
  </si>
  <si>
    <t>TEACHER'S LIST</t>
  </si>
  <si>
    <t>FAMILY HEAD</t>
  </si>
  <si>
    <t>RAVINDRA VARMA</t>
  </si>
  <si>
    <t>VIJAY KUMAR</t>
  </si>
  <si>
    <t>AJAY SHARMA</t>
  </si>
  <si>
    <t>JOGENDHAR SINGH</t>
  </si>
  <si>
    <t>ROHITH SHARMA</t>
  </si>
  <si>
    <t>VIRAT KOHLI</t>
  </si>
  <si>
    <t>RAM VINAY</t>
  </si>
  <si>
    <t>PHANINDRA KUMAR</t>
  </si>
  <si>
    <t>RAKESH BHASKAR</t>
  </si>
  <si>
    <t>NITIN RAJESH</t>
  </si>
  <si>
    <t>PAVAN VARMA</t>
  </si>
  <si>
    <t>SURESH PRASAD</t>
  </si>
  <si>
    <t>VARSHITH NAIDU</t>
  </si>
  <si>
    <t>SUDHAKAR GOPAL</t>
  </si>
  <si>
    <t>SUNDHAR GOPALAN</t>
  </si>
  <si>
    <t>BALA KRISHNAN</t>
  </si>
  <si>
    <t>PRABHAS RAJU</t>
  </si>
  <si>
    <t>VINAY VARMA</t>
  </si>
  <si>
    <t>VENKAT SAI DIVAKALA</t>
  </si>
  <si>
    <t>PALA GOKUL SANDEEP</t>
  </si>
  <si>
    <t>TRUE= NEED NOT UPDATE</t>
  </si>
  <si>
    <t>FALSE=NEED TO UPDATE</t>
  </si>
  <si>
    <t>MATCH</t>
  </si>
  <si>
    <t>UPDATED LIST</t>
  </si>
  <si>
    <t>RAHUL KRISHNAN</t>
  </si>
  <si>
    <t>FACULTY MEMBERS LIST</t>
  </si>
  <si>
    <t>STOCK TAKERS LIST</t>
  </si>
  <si>
    <t>MACHINE MODEL</t>
  </si>
  <si>
    <t>CABIN NUMBERS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</si>
  <si>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</si>
  <si>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</si>
  <si>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</si>
  <si>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</si>
  <si>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</si>
  <si>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</si>
  <si>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</si>
  <si>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</si>
  <si>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</si>
  <si>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</si>
  <si>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</si>
  <si>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</si>
  <si>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</si>
  <si>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</si>
  <si>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</si>
  <si>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</si>
  <si>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</si>
  <si>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</si>
  <si>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</si>
  <si>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</si>
  <si>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EXCELSYS1100</t>
  </si>
  <si>
    <t>DELL5376</t>
  </si>
  <si>
    <t>DELL1123</t>
  </si>
  <si>
    <t>INTEL2388</t>
  </si>
  <si>
    <t>HP5008</t>
  </si>
  <si>
    <t>INTEL3588</t>
  </si>
  <si>
    <t>ACER 900</t>
  </si>
  <si>
    <t>ACER900</t>
  </si>
  <si>
    <t>DELL5378</t>
  </si>
  <si>
    <t>CABIN NUMBER</t>
  </si>
  <si>
    <t>ELCTRICITY</t>
  </si>
  <si>
    <t>UPS</t>
  </si>
  <si>
    <t>LOGIC</t>
  </si>
  <si>
    <t>TRUE= ON</t>
  </si>
  <si>
    <t>FALSE=OFF</t>
  </si>
  <si>
    <t>COLD</t>
  </si>
  <si>
    <t>SNOWING</t>
  </si>
  <si>
    <t>PARKA</t>
  </si>
  <si>
    <t>JACKET</t>
  </si>
  <si>
    <t>FORMAL</t>
  </si>
  <si>
    <t>1-RECOMENDS THAT PARTICULAR CLOTHING</t>
  </si>
  <si>
    <t>0-DOESNT RECOMEND THAT PARTICULAR CLOTHING</t>
  </si>
  <si>
    <t>TEMPERATURE</t>
  </si>
  <si>
    <t>TIME</t>
  </si>
  <si>
    <t>CONSUMER NAME</t>
  </si>
  <si>
    <t>AADHAR CARD SUBMISSION STATUS</t>
  </si>
  <si>
    <t>BANK ACCOUNT NUMBER SUBMISSION STATUS</t>
  </si>
  <si>
    <t>CONSUMER NUMBER</t>
  </si>
  <si>
    <t>VENKATESH</t>
  </si>
  <si>
    <t>RAVI KIRAN</t>
  </si>
  <si>
    <t>VENU VARDHAN</t>
  </si>
  <si>
    <t>NIGAM K</t>
  </si>
  <si>
    <t>ROHITH RAJ</t>
  </si>
  <si>
    <t>KK NIKHIL</t>
  </si>
  <si>
    <t>ANUDEEP CHAITHNAYA</t>
  </si>
  <si>
    <t>PRABATH GOUDA</t>
  </si>
  <si>
    <t>YOGESH KUMAR</t>
  </si>
  <si>
    <t>RAVINDRAN</t>
  </si>
  <si>
    <t>SAI NITIN</t>
  </si>
  <si>
    <t>BHASKAR K</t>
  </si>
  <si>
    <t>VENKAT SAI</t>
  </si>
  <si>
    <t>ELIGIBILITY STATUS</t>
  </si>
  <si>
    <t xml:space="preserve">FALSE </t>
  </si>
  <si>
    <t>EFFICIENT GAS AGENCY</t>
  </si>
  <si>
    <t>Va</t>
  </si>
  <si>
    <t>Vb</t>
  </si>
  <si>
    <t>CAUTION TEXT</t>
  </si>
  <si>
    <t>TRUE=HIGH VALUE</t>
  </si>
  <si>
    <t>FALSE = LOW VALUE</t>
  </si>
  <si>
    <t>TRUE= SUBMITTED</t>
  </si>
  <si>
    <t>FALSE=NOT SUBMITTED</t>
  </si>
  <si>
    <t>GEYSER OFF(HOT DAY)</t>
  </si>
  <si>
    <t>GEYSER ON(CLOUDY DAY)</t>
  </si>
  <si>
    <t>SOLAR HEATER CONDITION</t>
  </si>
  <si>
    <t>BURNER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</si>
</sst>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3E1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 applyAlignment="1">
      <alignment horizontal="center"/>
    </xf>
    <xf numFmtId="0" fontId="0" fillId="9" borderId="0" xfId="0" applyFill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2" borderId="1" xfId="0" applyFill="1" applyBorder="1"/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6" fillId="8" borderId="0" xfId="0" applyFont="1" applyFill="1"/>
    <xf numFmtId="0" fontId="0" fillId="18" borderId="1" xfId="0" applyFill="1" applyBorder="1"/>
    <xf numFmtId="0" fontId="0" fillId="8" borderId="1" xfId="0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9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13E1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G10" sqref="G10"/>
    </sheetView>
  </sheetViews>
  <sheetFormatPr defaultRowHeight="15" x14ac:dyDescent="0.25"/>
  <cols>
    <col min="1" max="1" width="21.85546875" customWidth="1"/>
    <col min="2" max="2" width="40" customWidth="1"/>
    <col min="3" max="3" width="36.42578125" customWidth="1"/>
    <col min="4" max="4" width="18.5703125" customWidth="1"/>
    <col min="6" max="6" width="27.5703125" customWidth="1"/>
    <col min="7" max="7" width="35.85546875" customWidth="1"/>
  </cols>
  <sheetData>
    <row r="2" spans="1:7" ht="23.25" x14ac:dyDescent="0.35">
      <c r="A2" s="8"/>
      <c r="B2" s="1" t="s">
        <v>0</v>
      </c>
      <c r="C2" s="1" t="s">
        <v>1</v>
      </c>
      <c r="D2" s="1" t="s">
        <v>25</v>
      </c>
      <c r="F2" s="13"/>
      <c r="G2" s="15" t="s">
        <v>26</v>
      </c>
    </row>
    <row r="3" spans="1:7" ht="18.75" x14ac:dyDescent="0.3">
      <c r="A3" s="2" t="s">
        <v>2</v>
      </c>
      <c r="B3" s="7" t="s">
        <v>3</v>
      </c>
      <c r="C3" s="7" t="s">
        <v>3</v>
      </c>
      <c r="D3" s="10" t="b">
        <f>(B3=C3)</f>
        <v>1</v>
      </c>
      <c r="F3" s="2" t="s">
        <v>2</v>
      </c>
      <c r="G3" s="7" t="str">
        <f t="shared" ref="G3:G17" si="0">IF(D3=TRUE,B3,C3)</f>
        <v>RAVINDRA VARMA</v>
      </c>
    </row>
    <row r="4" spans="1:7" ht="18.75" x14ac:dyDescent="0.3">
      <c r="A4" s="2" t="s">
        <v>2</v>
      </c>
      <c r="B4" s="7" t="s">
        <v>4</v>
      </c>
      <c r="C4" s="7" t="s">
        <v>4</v>
      </c>
      <c r="D4" s="10" t="b">
        <f t="shared" ref="D4:D17" si="1">(B4=C4)</f>
        <v>1</v>
      </c>
      <c r="F4" s="2" t="s">
        <v>2</v>
      </c>
      <c r="G4" s="7" t="str">
        <f t="shared" si="0"/>
        <v>VIJAY KUMAR</v>
      </c>
    </row>
    <row r="5" spans="1:7" ht="18.75" x14ac:dyDescent="0.3">
      <c r="A5" s="2" t="s">
        <v>2</v>
      </c>
      <c r="B5" s="7" t="s">
        <v>27</v>
      </c>
      <c r="C5" s="7" t="s">
        <v>5</v>
      </c>
      <c r="D5" s="10" t="b">
        <f t="shared" si="1"/>
        <v>0</v>
      </c>
      <c r="F5" s="2" t="s">
        <v>2</v>
      </c>
      <c r="G5" s="7" t="str">
        <f t="shared" si="0"/>
        <v>AJAY SHARMA</v>
      </c>
    </row>
    <row r="6" spans="1:7" ht="18.75" x14ac:dyDescent="0.3">
      <c r="A6" s="2" t="s">
        <v>2</v>
      </c>
      <c r="B6" s="7" t="s">
        <v>7</v>
      </c>
      <c r="C6" s="7" t="s">
        <v>6</v>
      </c>
      <c r="D6" s="10" t="b">
        <f t="shared" si="1"/>
        <v>0</v>
      </c>
      <c r="F6" s="2" t="s">
        <v>2</v>
      </c>
      <c r="G6" s="7" t="str">
        <f t="shared" si="0"/>
        <v>JOGENDHAR SINGH</v>
      </c>
    </row>
    <row r="7" spans="1:7" ht="18.75" x14ac:dyDescent="0.3">
      <c r="A7" s="2" t="s">
        <v>2</v>
      </c>
      <c r="B7" s="7" t="s">
        <v>8</v>
      </c>
      <c r="C7" s="7" t="s">
        <v>8</v>
      </c>
      <c r="D7" s="10" t="b">
        <f t="shared" si="1"/>
        <v>1</v>
      </c>
      <c r="F7" s="2" t="s">
        <v>2</v>
      </c>
      <c r="G7" s="7" t="str">
        <f t="shared" si="0"/>
        <v>VIRAT KOHLI</v>
      </c>
    </row>
    <row r="8" spans="1:7" ht="18.75" x14ac:dyDescent="0.3">
      <c r="A8" s="2" t="s">
        <v>2</v>
      </c>
      <c r="B8" s="7" t="s">
        <v>9</v>
      </c>
      <c r="C8" s="7" t="s">
        <v>10</v>
      </c>
      <c r="D8" s="10" t="b">
        <f t="shared" si="1"/>
        <v>0</v>
      </c>
      <c r="F8" s="2" t="s">
        <v>2</v>
      </c>
      <c r="G8" s="7" t="str">
        <f t="shared" si="0"/>
        <v>PHANINDRA KUMAR</v>
      </c>
    </row>
    <row r="9" spans="1:7" ht="18.75" x14ac:dyDescent="0.3">
      <c r="A9" s="2" t="s">
        <v>2</v>
      </c>
      <c r="B9" s="7" t="s">
        <v>11</v>
      </c>
      <c r="C9" s="7" t="s">
        <v>11</v>
      </c>
      <c r="D9" s="10" t="b">
        <f t="shared" si="1"/>
        <v>1</v>
      </c>
      <c r="F9" s="2" t="s">
        <v>2</v>
      </c>
      <c r="G9" s="7" t="str">
        <f t="shared" si="0"/>
        <v>RAKESH BHASKAR</v>
      </c>
    </row>
    <row r="10" spans="1:7" ht="18.75" x14ac:dyDescent="0.3">
      <c r="A10" s="2" t="s">
        <v>2</v>
      </c>
      <c r="B10" s="7" t="s">
        <v>12</v>
      </c>
      <c r="C10" s="7" t="s">
        <v>12</v>
      </c>
      <c r="D10" s="10" t="b">
        <f t="shared" si="1"/>
        <v>1</v>
      </c>
      <c r="F10" s="2" t="s">
        <v>2</v>
      </c>
      <c r="G10" s="7" t="str">
        <f t="shared" si="0"/>
        <v>NITIN RAJESH</v>
      </c>
    </row>
    <row r="11" spans="1:7" ht="18.75" x14ac:dyDescent="0.3">
      <c r="A11" s="2" t="s">
        <v>2</v>
      </c>
      <c r="B11" s="7" t="s">
        <v>13</v>
      </c>
      <c r="C11" s="7" t="s">
        <v>13</v>
      </c>
      <c r="D11" s="10" t="b">
        <f t="shared" si="1"/>
        <v>1</v>
      </c>
      <c r="F11" s="2" t="s">
        <v>2</v>
      </c>
      <c r="G11" s="7" t="str">
        <f t="shared" si="0"/>
        <v>PAVAN VARMA</v>
      </c>
    </row>
    <row r="12" spans="1:7" ht="18.75" x14ac:dyDescent="0.3">
      <c r="A12" s="2" t="s">
        <v>2</v>
      </c>
      <c r="B12" s="7" t="s">
        <v>14</v>
      </c>
      <c r="C12" s="7" t="s">
        <v>14</v>
      </c>
      <c r="D12" s="10" t="b">
        <f t="shared" si="1"/>
        <v>1</v>
      </c>
      <c r="F12" s="2" t="s">
        <v>2</v>
      </c>
      <c r="G12" s="7" t="str">
        <f t="shared" si="0"/>
        <v>SURESH PRASAD</v>
      </c>
    </row>
    <row r="13" spans="1:7" ht="18.75" x14ac:dyDescent="0.3">
      <c r="A13" s="2" t="s">
        <v>2</v>
      </c>
      <c r="B13" s="7" t="s">
        <v>15</v>
      </c>
      <c r="C13" s="7" t="s">
        <v>15</v>
      </c>
      <c r="D13" s="10" t="b">
        <f t="shared" si="1"/>
        <v>1</v>
      </c>
      <c r="F13" s="2" t="s">
        <v>2</v>
      </c>
      <c r="G13" s="7" t="str">
        <f t="shared" si="0"/>
        <v>VARSHITH NAIDU</v>
      </c>
    </row>
    <row r="14" spans="1:7" ht="18.75" x14ac:dyDescent="0.3">
      <c r="A14" s="2" t="s">
        <v>2</v>
      </c>
      <c r="B14" s="7" t="s">
        <v>16</v>
      </c>
      <c r="C14" s="7" t="s">
        <v>17</v>
      </c>
      <c r="D14" s="10" t="b">
        <f t="shared" si="1"/>
        <v>0</v>
      </c>
      <c r="F14" s="2" t="s">
        <v>2</v>
      </c>
      <c r="G14" s="7" t="str">
        <f t="shared" si="0"/>
        <v>SUNDHAR GOPALAN</v>
      </c>
    </row>
    <row r="15" spans="1:7" ht="18.75" x14ac:dyDescent="0.3">
      <c r="A15" s="2" t="s">
        <v>2</v>
      </c>
      <c r="B15" s="7" t="s">
        <v>18</v>
      </c>
      <c r="C15" s="7" t="s">
        <v>19</v>
      </c>
      <c r="D15" s="10" t="b">
        <f t="shared" si="1"/>
        <v>0</v>
      </c>
      <c r="F15" s="2" t="s">
        <v>2</v>
      </c>
      <c r="G15" s="7" t="str">
        <f t="shared" si="0"/>
        <v>PRABHAS RAJU</v>
      </c>
    </row>
    <row r="16" spans="1:7" ht="18.75" x14ac:dyDescent="0.3">
      <c r="A16" s="2" t="s">
        <v>2</v>
      </c>
      <c r="B16" s="7" t="s">
        <v>21</v>
      </c>
      <c r="C16" s="7" t="s">
        <v>22</v>
      </c>
      <c r="D16" s="10" t="b">
        <f t="shared" si="1"/>
        <v>0</v>
      </c>
      <c r="F16" s="2" t="s">
        <v>2</v>
      </c>
      <c r="G16" s="7" t="str">
        <f t="shared" si="0"/>
        <v>PALA GOKUL SANDEEP</v>
      </c>
    </row>
    <row r="17" spans="1:7" ht="18.75" x14ac:dyDescent="0.3">
      <c r="A17" s="2" t="s">
        <v>2</v>
      </c>
      <c r="B17" s="7" t="s">
        <v>20</v>
      </c>
      <c r="C17" s="7" t="s">
        <v>20</v>
      </c>
      <c r="D17" s="10" t="b">
        <f t="shared" si="1"/>
        <v>1</v>
      </c>
      <c r="F17" s="2" t="s">
        <v>2</v>
      </c>
      <c r="G17" s="7" t="str">
        <f t="shared" si="0"/>
        <v>VINAY VARMA</v>
      </c>
    </row>
    <row r="18" spans="1:7" ht="18.75" x14ac:dyDescent="0.3">
      <c r="A18" s="14"/>
      <c r="C18" s="12" t="s">
        <v>23</v>
      </c>
    </row>
    <row r="19" spans="1:7" ht="18.75" x14ac:dyDescent="0.3">
      <c r="A19" s="14"/>
      <c r="C19" s="1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C1" workbookViewId="0">
      <selection activeCell="I14" sqref="I14"/>
    </sheetView>
  </sheetViews>
  <sheetFormatPr defaultRowHeight="15" x14ac:dyDescent="0.25"/>
  <cols>
    <col min="1" max="1" width="24.85546875" customWidth="1"/>
    <col min="2" max="2" width="26.5703125" customWidth="1"/>
    <col min="3" max="3" width="37" customWidth="1"/>
    <col min="4" max="4" width="32" customWidth="1"/>
    <col min="5" max="5" width="13.5703125" customWidth="1"/>
    <col min="7" max="7" width="25.42578125" customWidth="1"/>
    <col min="8" max="8" width="23.5703125" customWidth="1"/>
    <col min="9" max="9" width="28.28515625" customWidth="1"/>
  </cols>
  <sheetData>
    <row r="1" spans="1:9" ht="23.25" x14ac:dyDescent="0.35">
      <c r="A1" s="17" t="s">
        <v>31</v>
      </c>
      <c r="B1" s="6"/>
      <c r="C1" s="19" t="s">
        <v>28</v>
      </c>
      <c r="D1" s="19" t="s">
        <v>29</v>
      </c>
      <c r="E1" s="17" t="s">
        <v>25</v>
      </c>
      <c r="G1" s="21" t="s">
        <v>61</v>
      </c>
      <c r="H1" s="6"/>
      <c r="I1" s="17" t="s">
        <v>26</v>
      </c>
    </row>
    <row r="2" spans="1:9" ht="18.75" x14ac:dyDescent="0.3">
      <c r="A2" s="18" t="s">
        <v>32</v>
      </c>
      <c r="B2" s="20" t="s">
        <v>30</v>
      </c>
      <c r="C2" s="24" t="s">
        <v>52</v>
      </c>
      <c r="D2" s="24" t="s">
        <v>52</v>
      </c>
      <c r="E2" s="9" t="b">
        <f>(C2=D2)</f>
        <v>1</v>
      </c>
      <c r="G2" s="22" t="s">
        <v>32</v>
      </c>
      <c r="H2" s="23" t="s">
        <v>30</v>
      </c>
      <c r="I2" s="3" t="str">
        <f>IF(E2=TRUE,C2,D2)</f>
        <v>EXCELSYS1100</v>
      </c>
    </row>
    <row r="3" spans="1:9" ht="18.75" x14ac:dyDescent="0.3">
      <c r="A3" s="18" t="s">
        <v>33</v>
      </c>
      <c r="B3" s="20" t="s">
        <v>30</v>
      </c>
      <c r="C3" s="24" t="s">
        <v>53</v>
      </c>
      <c r="D3" s="24" t="s">
        <v>53</v>
      </c>
      <c r="E3" s="9" t="b">
        <f t="shared" ref="E3:E21" si="0">(C3=D3)</f>
        <v>1</v>
      </c>
      <c r="G3" s="22" t="s">
        <v>33</v>
      </c>
      <c r="H3" s="23" t="s">
        <v>30</v>
      </c>
      <c r="I3" s="3" t="str">
        <f t="shared" ref="I3:I21" si="1">IF(E3=TRUE,C3,D3)</f>
        <v>DELL5376</v>
      </c>
    </row>
    <row r="4" spans="1:9" ht="18.75" x14ac:dyDescent="0.3">
      <c r="A4" s="18" t="s">
        <v>34</v>
      </c>
      <c r="B4" s="20" t="s">
        <v>30</v>
      </c>
      <c r="C4" s="24" t="s">
        <v>54</v>
      </c>
      <c r="D4" s="24" t="s">
        <v>52</v>
      </c>
      <c r="E4" s="9" t="b">
        <f t="shared" si="0"/>
        <v>0</v>
      </c>
      <c r="G4" s="22" t="s">
        <v>34</v>
      </c>
      <c r="H4" s="23" t="s">
        <v>30</v>
      </c>
      <c r="I4" s="3" t="str">
        <f t="shared" si="1"/>
        <v>EXCELSYS1100</v>
      </c>
    </row>
    <row r="5" spans="1:9" ht="18.75" x14ac:dyDescent="0.3">
      <c r="A5" s="18" t="s">
        <v>35</v>
      </c>
      <c r="B5" s="20" t="s">
        <v>30</v>
      </c>
      <c r="C5" s="24" t="s">
        <v>55</v>
      </c>
      <c r="D5" s="24" t="s">
        <v>55</v>
      </c>
      <c r="E5" s="9" t="b">
        <f t="shared" si="0"/>
        <v>1</v>
      </c>
      <c r="G5" s="22" t="s">
        <v>35</v>
      </c>
      <c r="H5" s="23" t="s">
        <v>30</v>
      </c>
      <c r="I5" s="3" t="str">
        <f t="shared" si="1"/>
        <v>INTEL2388</v>
      </c>
    </row>
    <row r="6" spans="1:9" ht="18.75" x14ac:dyDescent="0.3">
      <c r="A6" s="18" t="s">
        <v>36</v>
      </c>
      <c r="B6" s="20" t="s">
        <v>30</v>
      </c>
      <c r="C6" s="24" t="s">
        <v>55</v>
      </c>
      <c r="D6" s="24" t="s">
        <v>56</v>
      </c>
      <c r="E6" s="9" t="b">
        <f t="shared" si="0"/>
        <v>0</v>
      </c>
      <c r="G6" s="22" t="s">
        <v>36</v>
      </c>
      <c r="H6" s="23" t="s">
        <v>30</v>
      </c>
      <c r="I6" s="3" t="str">
        <f t="shared" si="1"/>
        <v>HP5008</v>
      </c>
    </row>
    <row r="7" spans="1:9" ht="18.75" x14ac:dyDescent="0.3">
      <c r="A7" s="18" t="s">
        <v>37</v>
      </c>
      <c r="B7" s="20" t="s">
        <v>30</v>
      </c>
      <c r="C7" s="24" t="s">
        <v>56</v>
      </c>
      <c r="D7" s="24" t="s">
        <v>56</v>
      </c>
      <c r="E7" s="9" t="b">
        <f t="shared" si="0"/>
        <v>1</v>
      </c>
      <c r="G7" s="22" t="s">
        <v>37</v>
      </c>
      <c r="H7" s="23" t="s">
        <v>30</v>
      </c>
      <c r="I7" s="3" t="str">
        <f t="shared" si="1"/>
        <v>HP5008</v>
      </c>
    </row>
    <row r="8" spans="1:9" ht="18.75" x14ac:dyDescent="0.3">
      <c r="A8" s="18" t="s">
        <v>38</v>
      </c>
      <c r="B8" s="20" t="s">
        <v>30</v>
      </c>
      <c r="C8" s="24" t="s">
        <v>57</v>
      </c>
      <c r="D8" s="24" t="s">
        <v>55</v>
      </c>
      <c r="E8" s="9" t="b">
        <f t="shared" si="0"/>
        <v>0</v>
      </c>
      <c r="G8" s="22" t="s">
        <v>38</v>
      </c>
      <c r="H8" s="23" t="s">
        <v>30</v>
      </c>
      <c r="I8" s="3" t="str">
        <f t="shared" si="1"/>
        <v>INTEL2388</v>
      </c>
    </row>
    <row r="9" spans="1:9" ht="18.75" x14ac:dyDescent="0.3">
      <c r="A9" s="18" t="s">
        <v>39</v>
      </c>
      <c r="B9" s="20" t="s">
        <v>30</v>
      </c>
      <c r="C9" s="24" t="s">
        <v>54</v>
      </c>
      <c r="D9" s="24" t="s">
        <v>52</v>
      </c>
      <c r="E9" s="9" t="b">
        <f t="shared" si="0"/>
        <v>0</v>
      </c>
      <c r="G9" s="22" t="s">
        <v>39</v>
      </c>
      <c r="H9" s="23" t="s">
        <v>30</v>
      </c>
      <c r="I9" s="3" t="str">
        <f t="shared" si="1"/>
        <v>EXCELSYS1100</v>
      </c>
    </row>
    <row r="10" spans="1:9" ht="18.75" x14ac:dyDescent="0.3">
      <c r="A10" s="18" t="s">
        <v>40</v>
      </c>
      <c r="B10" s="20" t="s">
        <v>30</v>
      </c>
      <c r="C10" s="24" t="s">
        <v>56</v>
      </c>
      <c r="D10" s="24" t="s">
        <v>58</v>
      </c>
      <c r="E10" s="9" t="b">
        <f t="shared" si="0"/>
        <v>0</v>
      </c>
      <c r="G10" s="22" t="s">
        <v>40</v>
      </c>
      <c r="H10" s="23" t="s">
        <v>30</v>
      </c>
      <c r="I10" s="3" t="str">
        <f t="shared" si="1"/>
        <v>ACER 900</v>
      </c>
    </row>
    <row r="11" spans="1:9" ht="18.75" x14ac:dyDescent="0.3">
      <c r="A11" s="18" t="s">
        <v>41</v>
      </c>
      <c r="B11" s="20" t="s">
        <v>30</v>
      </c>
      <c r="C11" s="24" t="s">
        <v>56</v>
      </c>
      <c r="D11" s="24" t="s">
        <v>56</v>
      </c>
      <c r="E11" s="9" t="b">
        <f t="shared" si="0"/>
        <v>1</v>
      </c>
      <c r="G11" s="22" t="s">
        <v>41</v>
      </c>
      <c r="H11" s="23" t="s">
        <v>30</v>
      </c>
      <c r="I11" s="3" t="str">
        <f t="shared" si="1"/>
        <v>HP5008</v>
      </c>
    </row>
    <row r="12" spans="1:9" ht="18.75" x14ac:dyDescent="0.3">
      <c r="A12" s="18" t="s">
        <v>42</v>
      </c>
      <c r="B12" s="20" t="s">
        <v>30</v>
      </c>
      <c r="C12" s="24" t="s">
        <v>59</v>
      </c>
      <c r="D12" s="24" t="s">
        <v>52</v>
      </c>
      <c r="E12" s="9" t="b">
        <f t="shared" si="0"/>
        <v>0</v>
      </c>
      <c r="G12" s="22" t="s">
        <v>42</v>
      </c>
      <c r="H12" s="23" t="s">
        <v>30</v>
      </c>
      <c r="I12" s="3" t="str">
        <f t="shared" si="1"/>
        <v>EXCELSYS1100</v>
      </c>
    </row>
    <row r="13" spans="1:9" ht="18.75" x14ac:dyDescent="0.3">
      <c r="A13" s="18" t="s">
        <v>43</v>
      </c>
      <c r="B13" s="20" t="s">
        <v>30</v>
      </c>
      <c r="C13" s="24" t="s">
        <v>54</v>
      </c>
      <c r="D13" s="24" t="s">
        <v>52</v>
      </c>
      <c r="E13" s="9" t="b">
        <f t="shared" si="0"/>
        <v>0</v>
      </c>
      <c r="G13" s="22" t="s">
        <v>43</v>
      </c>
      <c r="H13" s="23" t="s">
        <v>30</v>
      </c>
      <c r="I13" s="3" t="str">
        <f t="shared" si="1"/>
        <v>EXCELSYS1100</v>
      </c>
    </row>
    <row r="14" spans="1:9" ht="18.75" x14ac:dyDescent="0.3">
      <c r="A14" s="18" t="s">
        <v>44</v>
      </c>
      <c r="B14" s="20" t="s">
        <v>30</v>
      </c>
      <c r="C14" s="24" t="s">
        <v>60</v>
      </c>
      <c r="D14" s="24" t="s">
        <v>54</v>
      </c>
      <c r="E14" s="9" t="b">
        <f t="shared" si="0"/>
        <v>0</v>
      </c>
      <c r="G14" s="22" t="s">
        <v>44</v>
      </c>
      <c r="H14" s="23" t="s">
        <v>30</v>
      </c>
      <c r="I14" s="3" t="str">
        <f t="shared" si="1"/>
        <v>DELL1123</v>
      </c>
    </row>
    <row r="15" spans="1:9" ht="18.75" x14ac:dyDescent="0.3">
      <c r="A15" s="18" t="s">
        <v>45</v>
      </c>
      <c r="B15" s="20" t="s">
        <v>30</v>
      </c>
      <c r="C15" s="24" t="s">
        <v>60</v>
      </c>
      <c r="D15" s="24" t="s">
        <v>60</v>
      </c>
      <c r="E15" s="9" t="b">
        <f t="shared" si="0"/>
        <v>1</v>
      </c>
      <c r="G15" s="22" t="s">
        <v>45</v>
      </c>
      <c r="H15" s="23" t="s">
        <v>30</v>
      </c>
      <c r="I15" s="3" t="str">
        <f t="shared" si="1"/>
        <v>DELL5378</v>
      </c>
    </row>
    <row r="16" spans="1:9" ht="18.75" x14ac:dyDescent="0.3">
      <c r="A16" s="18" t="s">
        <v>46</v>
      </c>
      <c r="B16" s="20" t="s">
        <v>30</v>
      </c>
      <c r="C16" s="24" t="s">
        <v>60</v>
      </c>
      <c r="D16" s="24" t="s">
        <v>60</v>
      </c>
      <c r="E16" s="9" t="b">
        <f t="shared" si="0"/>
        <v>1</v>
      </c>
      <c r="G16" s="22" t="s">
        <v>46</v>
      </c>
      <c r="H16" s="23" t="s">
        <v>30</v>
      </c>
      <c r="I16" s="3" t="str">
        <f t="shared" si="1"/>
        <v>DELL5378</v>
      </c>
    </row>
    <row r="17" spans="1:9" ht="18.75" x14ac:dyDescent="0.3">
      <c r="A17" s="18" t="s">
        <v>47</v>
      </c>
      <c r="B17" s="20" t="s">
        <v>30</v>
      </c>
      <c r="C17" s="24" t="s">
        <v>59</v>
      </c>
      <c r="D17" s="24" t="s">
        <v>52</v>
      </c>
      <c r="E17" s="9" t="b">
        <f t="shared" si="0"/>
        <v>0</v>
      </c>
      <c r="G17" s="22" t="s">
        <v>47</v>
      </c>
      <c r="H17" s="23" t="s">
        <v>30</v>
      </c>
      <c r="I17" s="3" t="str">
        <f t="shared" si="1"/>
        <v>EXCELSYS1100</v>
      </c>
    </row>
    <row r="18" spans="1:9" ht="18.75" x14ac:dyDescent="0.3">
      <c r="A18" s="18" t="s">
        <v>48</v>
      </c>
      <c r="B18" s="20" t="s">
        <v>30</v>
      </c>
      <c r="C18" s="24" t="s">
        <v>55</v>
      </c>
      <c r="D18" s="24" t="s">
        <v>56</v>
      </c>
      <c r="E18" s="9" t="b">
        <f t="shared" si="0"/>
        <v>0</v>
      </c>
      <c r="G18" s="22" t="s">
        <v>48</v>
      </c>
      <c r="H18" s="23" t="s">
        <v>30</v>
      </c>
      <c r="I18" s="3" t="str">
        <f t="shared" si="1"/>
        <v>HP5008</v>
      </c>
    </row>
    <row r="19" spans="1:9" ht="18.75" x14ac:dyDescent="0.3">
      <c r="A19" s="18" t="s">
        <v>49</v>
      </c>
      <c r="B19" s="20" t="s">
        <v>30</v>
      </c>
      <c r="C19" s="24" t="s">
        <v>59</v>
      </c>
      <c r="D19" s="24" t="s">
        <v>59</v>
      </c>
      <c r="E19" s="9" t="b">
        <f t="shared" si="0"/>
        <v>1</v>
      </c>
      <c r="G19" s="22" t="s">
        <v>49</v>
      </c>
      <c r="H19" s="23" t="s">
        <v>30</v>
      </c>
      <c r="I19" s="3" t="str">
        <f t="shared" si="1"/>
        <v>ACER900</v>
      </c>
    </row>
    <row r="20" spans="1:9" ht="18.75" x14ac:dyDescent="0.3">
      <c r="A20" s="18" t="s">
        <v>50</v>
      </c>
      <c r="B20" s="20" t="s">
        <v>30</v>
      </c>
      <c r="C20" s="24" t="s">
        <v>52</v>
      </c>
      <c r="D20" s="24" t="s">
        <v>59</v>
      </c>
      <c r="E20" s="9" t="b">
        <f t="shared" si="0"/>
        <v>0</v>
      </c>
      <c r="G20" s="22" t="s">
        <v>50</v>
      </c>
      <c r="H20" s="23" t="s">
        <v>30</v>
      </c>
      <c r="I20" s="3" t="str">
        <f t="shared" si="1"/>
        <v>ACER900</v>
      </c>
    </row>
    <row r="21" spans="1:9" ht="18.75" x14ac:dyDescent="0.3">
      <c r="A21" s="18" t="s">
        <v>51</v>
      </c>
      <c r="B21" s="20" t="s">
        <v>30</v>
      </c>
      <c r="C21" s="24" t="s">
        <v>52</v>
      </c>
      <c r="D21" s="24" t="s">
        <v>56</v>
      </c>
      <c r="E21" s="9" t="b">
        <f t="shared" si="0"/>
        <v>0</v>
      </c>
      <c r="G21" s="22" t="s">
        <v>51</v>
      </c>
      <c r="H21" s="23" t="s">
        <v>30</v>
      </c>
      <c r="I21" s="3" t="str">
        <f t="shared" si="1"/>
        <v>HP5008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M11" sqref="M11"/>
    </sheetView>
  </sheetViews>
  <sheetFormatPr defaultRowHeight="15" x14ac:dyDescent="0.25"/>
  <cols>
    <col min="1" max="1" width="9.85546875" customWidth="1"/>
    <col min="2" max="2" width="23" customWidth="1"/>
    <col min="3" max="3" width="37" customWidth="1"/>
    <col min="4" max="4" width="27.85546875" customWidth="1"/>
    <col min="5" max="5" width="18.140625" customWidth="1"/>
  </cols>
  <sheetData>
    <row r="2" spans="2:5" ht="18.75" x14ac:dyDescent="0.3">
      <c r="B2" s="5"/>
      <c r="C2" s="11" t="s">
        <v>0</v>
      </c>
      <c r="D2" s="11" t="s">
        <v>1</v>
      </c>
      <c r="E2" s="11" t="s">
        <v>25</v>
      </c>
    </row>
    <row r="3" spans="2:5" ht="18.75" x14ac:dyDescent="0.3">
      <c r="B3" s="16" t="s">
        <v>2</v>
      </c>
      <c r="C3" s="4" t="s">
        <v>3</v>
      </c>
      <c r="D3" s="4" t="s">
        <v>3</v>
      </c>
      <c r="E3" s="7" t="b">
        <f>NOT(C3&lt;&gt;D3)</f>
        <v>1</v>
      </c>
    </row>
    <row r="4" spans="2:5" ht="18.75" x14ac:dyDescent="0.3">
      <c r="B4" s="16" t="s">
        <v>2</v>
      </c>
      <c r="C4" s="4" t="s">
        <v>4</v>
      </c>
      <c r="D4" s="4" t="s">
        <v>4</v>
      </c>
      <c r="E4" s="7" t="b">
        <f t="shared" ref="E4:E17" si="0">NOT(C4&lt;&gt;D4)</f>
        <v>1</v>
      </c>
    </row>
    <row r="5" spans="2:5" ht="18.75" x14ac:dyDescent="0.3">
      <c r="B5" s="16" t="s">
        <v>2</v>
      </c>
      <c r="C5" s="4" t="s">
        <v>27</v>
      </c>
      <c r="D5" s="4" t="s">
        <v>5</v>
      </c>
      <c r="E5" s="7" t="b">
        <f t="shared" si="0"/>
        <v>0</v>
      </c>
    </row>
    <row r="6" spans="2:5" ht="18.75" x14ac:dyDescent="0.3">
      <c r="B6" s="16" t="s">
        <v>2</v>
      </c>
      <c r="C6" s="4" t="s">
        <v>7</v>
      </c>
      <c r="D6" s="4" t="s">
        <v>6</v>
      </c>
      <c r="E6" s="7" t="b">
        <f t="shared" si="0"/>
        <v>0</v>
      </c>
    </row>
    <row r="7" spans="2:5" ht="18.75" x14ac:dyDescent="0.3">
      <c r="B7" s="16" t="s">
        <v>2</v>
      </c>
      <c r="C7" s="4" t="s">
        <v>8</v>
      </c>
      <c r="D7" s="4" t="s">
        <v>8</v>
      </c>
      <c r="E7" s="7" t="b">
        <f t="shared" si="0"/>
        <v>1</v>
      </c>
    </row>
    <row r="8" spans="2:5" ht="18.75" x14ac:dyDescent="0.3">
      <c r="B8" s="16" t="s">
        <v>2</v>
      </c>
      <c r="C8" s="4" t="s">
        <v>9</v>
      </c>
      <c r="D8" s="4" t="s">
        <v>10</v>
      </c>
      <c r="E8" s="7" t="b">
        <f t="shared" si="0"/>
        <v>0</v>
      </c>
    </row>
    <row r="9" spans="2:5" ht="18.75" x14ac:dyDescent="0.3">
      <c r="B9" s="16" t="s">
        <v>2</v>
      </c>
      <c r="C9" s="4" t="s">
        <v>11</v>
      </c>
      <c r="D9" s="4" t="s">
        <v>11</v>
      </c>
      <c r="E9" s="7" t="b">
        <f t="shared" si="0"/>
        <v>1</v>
      </c>
    </row>
    <row r="10" spans="2:5" ht="18.75" x14ac:dyDescent="0.3">
      <c r="B10" s="16" t="s">
        <v>2</v>
      </c>
      <c r="C10" s="4" t="s">
        <v>12</v>
      </c>
      <c r="D10" s="4" t="s">
        <v>12</v>
      </c>
      <c r="E10" s="7" t="b">
        <f t="shared" si="0"/>
        <v>1</v>
      </c>
    </row>
    <row r="11" spans="2:5" ht="18.75" x14ac:dyDescent="0.3">
      <c r="B11" s="16" t="s">
        <v>2</v>
      </c>
      <c r="C11" s="4" t="s">
        <v>13</v>
      </c>
      <c r="D11" s="4" t="s">
        <v>13</v>
      </c>
      <c r="E11" s="7" t="b">
        <f t="shared" si="0"/>
        <v>1</v>
      </c>
    </row>
    <row r="12" spans="2:5" ht="18.75" x14ac:dyDescent="0.3">
      <c r="B12" s="16" t="s">
        <v>2</v>
      </c>
      <c r="C12" s="4" t="s">
        <v>14</v>
      </c>
      <c r="D12" s="4" t="s">
        <v>14</v>
      </c>
      <c r="E12" s="7" t="b">
        <f t="shared" si="0"/>
        <v>1</v>
      </c>
    </row>
    <row r="13" spans="2:5" ht="18.75" x14ac:dyDescent="0.3">
      <c r="B13" s="16" t="s">
        <v>2</v>
      </c>
      <c r="C13" s="4" t="s">
        <v>15</v>
      </c>
      <c r="D13" s="4" t="s">
        <v>15</v>
      </c>
      <c r="E13" s="7" t="b">
        <f t="shared" si="0"/>
        <v>1</v>
      </c>
    </row>
    <row r="14" spans="2:5" ht="18.75" x14ac:dyDescent="0.3">
      <c r="B14" s="16" t="s">
        <v>2</v>
      </c>
      <c r="C14" s="4" t="s">
        <v>16</v>
      </c>
      <c r="D14" s="4" t="s">
        <v>17</v>
      </c>
      <c r="E14" s="7" t="b">
        <f t="shared" si="0"/>
        <v>0</v>
      </c>
    </row>
    <row r="15" spans="2:5" ht="18.75" x14ac:dyDescent="0.3">
      <c r="B15" s="16" t="s">
        <v>2</v>
      </c>
      <c r="C15" s="4" t="s">
        <v>18</v>
      </c>
      <c r="D15" s="4" t="s">
        <v>19</v>
      </c>
      <c r="E15" s="7" t="b">
        <f t="shared" si="0"/>
        <v>0</v>
      </c>
    </row>
    <row r="16" spans="2:5" ht="18.75" x14ac:dyDescent="0.3">
      <c r="B16" s="16" t="s">
        <v>2</v>
      </c>
      <c r="C16" s="4" t="s">
        <v>21</v>
      </c>
      <c r="D16" s="4" t="s">
        <v>22</v>
      </c>
      <c r="E16" s="7" t="b">
        <f t="shared" si="0"/>
        <v>0</v>
      </c>
    </row>
    <row r="17" spans="2:5" ht="18.75" x14ac:dyDescent="0.3">
      <c r="B17" s="16" t="s">
        <v>2</v>
      </c>
      <c r="C17" s="4" t="s">
        <v>20</v>
      </c>
      <c r="D17" s="4" t="s">
        <v>20</v>
      </c>
      <c r="E17" s="7" t="b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J9" sqref="J9"/>
    </sheetView>
  </sheetViews>
  <sheetFormatPr defaultRowHeight="15" x14ac:dyDescent="0.25"/>
  <cols>
    <col min="1" max="1" width="25.5703125" customWidth="1"/>
    <col min="2" max="2" width="20.5703125" customWidth="1"/>
    <col min="3" max="3" width="39.5703125" customWidth="1"/>
    <col min="4" max="4" width="41.42578125" customWidth="1"/>
    <col min="5" max="5" width="14.5703125" customWidth="1"/>
  </cols>
  <sheetData>
    <row r="1" spans="1:5" ht="23.25" x14ac:dyDescent="0.35">
      <c r="A1" s="17" t="s">
        <v>31</v>
      </c>
      <c r="B1" s="6"/>
      <c r="C1" s="19" t="s">
        <v>28</v>
      </c>
      <c r="D1" s="19" t="s">
        <v>29</v>
      </c>
      <c r="E1" s="19" t="s">
        <v>25</v>
      </c>
    </row>
    <row r="2" spans="1:5" ht="15.75" x14ac:dyDescent="0.25">
      <c r="A2" s="18" t="s">
        <v>32</v>
      </c>
      <c r="B2" s="20" t="s">
        <v>30</v>
      </c>
      <c r="C2" s="24" t="s">
        <v>52</v>
      </c>
      <c r="D2" s="24" t="s">
        <v>52</v>
      </c>
      <c r="E2" s="26" t="b">
        <f>NOT(C2&lt;&gt;D2)</f>
        <v>1</v>
      </c>
    </row>
    <row r="3" spans="1:5" ht="15.75" x14ac:dyDescent="0.25">
      <c r="A3" s="18" t="s">
        <v>33</v>
      </c>
      <c r="B3" s="20" t="s">
        <v>30</v>
      </c>
      <c r="C3" s="24" t="s">
        <v>53</v>
      </c>
      <c r="D3" s="24" t="s">
        <v>53</v>
      </c>
      <c r="E3" s="26" t="b">
        <f t="shared" ref="E3:E21" si="0">NOT(C3&lt;&gt;D3)</f>
        <v>1</v>
      </c>
    </row>
    <row r="4" spans="1:5" ht="15.75" x14ac:dyDescent="0.25">
      <c r="A4" s="18" t="s">
        <v>34</v>
      </c>
      <c r="B4" s="20" t="s">
        <v>30</v>
      </c>
      <c r="C4" s="24" t="s">
        <v>54</v>
      </c>
      <c r="D4" s="24" t="s">
        <v>52</v>
      </c>
      <c r="E4" s="26" t="b">
        <f t="shared" si="0"/>
        <v>0</v>
      </c>
    </row>
    <row r="5" spans="1:5" ht="15.75" x14ac:dyDescent="0.25">
      <c r="A5" s="18" t="s">
        <v>35</v>
      </c>
      <c r="B5" s="20" t="s">
        <v>30</v>
      </c>
      <c r="C5" s="24" t="s">
        <v>55</v>
      </c>
      <c r="D5" s="24" t="s">
        <v>55</v>
      </c>
      <c r="E5" s="26" t="b">
        <f t="shared" si="0"/>
        <v>1</v>
      </c>
    </row>
    <row r="6" spans="1:5" ht="15.75" x14ac:dyDescent="0.25">
      <c r="A6" s="18" t="s">
        <v>36</v>
      </c>
      <c r="B6" s="20" t="s">
        <v>30</v>
      </c>
      <c r="C6" s="24" t="s">
        <v>55</v>
      </c>
      <c r="D6" s="24" t="s">
        <v>56</v>
      </c>
      <c r="E6" s="26" t="b">
        <f t="shared" si="0"/>
        <v>0</v>
      </c>
    </row>
    <row r="7" spans="1:5" ht="15.75" x14ac:dyDescent="0.25">
      <c r="A7" s="18" t="s">
        <v>37</v>
      </c>
      <c r="B7" s="20" t="s">
        <v>30</v>
      </c>
      <c r="C7" s="24" t="s">
        <v>56</v>
      </c>
      <c r="D7" s="24" t="s">
        <v>56</v>
      </c>
      <c r="E7" s="26" t="b">
        <f t="shared" si="0"/>
        <v>1</v>
      </c>
    </row>
    <row r="8" spans="1:5" ht="15.75" x14ac:dyDescent="0.25">
      <c r="A8" s="18" t="s">
        <v>38</v>
      </c>
      <c r="B8" s="20" t="s">
        <v>30</v>
      </c>
      <c r="C8" s="24" t="s">
        <v>57</v>
      </c>
      <c r="D8" s="24" t="s">
        <v>55</v>
      </c>
      <c r="E8" s="26" t="b">
        <f t="shared" si="0"/>
        <v>0</v>
      </c>
    </row>
    <row r="9" spans="1:5" ht="15.75" x14ac:dyDescent="0.25">
      <c r="A9" s="18" t="s">
        <v>39</v>
      </c>
      <c r="B9" s="20" t="s">
        <v>30</v>
      </c>
      <c r="C9" s="24" t="s">
        <v>54</v>
      </c>
      <c r="D9" s="24" t="s">
        <v>52</v>
      </c>
      <c r="E9" s="26" t="b">
        <f t="shared" si="0"/>
        <v>0</v>
      </c>
    </row>
    <row r="10" spans="1:5" ht="15.75" x14ac:dyDescent="0.25">
      <c r="A10" s="18" t="s">
        <v>40</v>
      </c>
      <c r="B10" s="20" t="s">
        <v>30</v>
      </c>
      <c r="C10" s="24" t="s">
        <v>56</v>
      </c>
      <c r="D10" s="24" t="s">
        <v>58</v>
      </c>
      <c r="E10" s="26" t="b">
        <f t="shared" si="0"/>
        <v>0</v>
      </c>
    </row>
    <row r="11" spans="1:5" ht="15.75" x14ac:dyDescent="0.25">
      <c r="A11" s="18" t="s">
        <v>41</v>
      </c>
      <c r="B11" s="20" t="s">
        <v>30</v>
      </c>
      <c r="C11" s="24" t="s">
        <v>56</v>
      </c>
      <c r="D11" s="24" t="s">
        <v>56</v>
      </c>
      <c r="E11" s="26" t="b">
        <f t="shared" si="0"/>
        <v>1</v>
      </c>
    </row>
    <row r="12" spans="1:5" ht="15.75" x14ac:dyDescent="0.25">
      <c r="A12" s="18" t="s">
        <v>42</v>
      </c>
      <c r="B12" s="20" t="s">
        <v>30</v>
      </c>
      <c r="C12" s="24" t="s">
        <v>59</v>
      </c>
      <c r="D12" s="24" t="s">
        <v>52</v>
      </c>
      <c r="E12" s="26" t="b">
        <f t="shared" si="0"/>
        <v>0</v>
      </c>
    </row>
    <row r="13" spans="1:5" ht="15.75" x14ac:dyDescent="0.25">
      <c r="A13" s="18" t="s">
        <v>43</v>
      </c>
      <c r="B13" s="20" t="s">
        <v>30</v>
      </c>
      <c r="C13" s="24" t="s">
        <v>54</v>
      </c>
      <c r="D13" s="24" t="s">
        <v>52</v>
      </c>
      <c r="E13" s="26" t="b">
        <f t="shared" si="0"/>
        <v>0</v>
      </c>
    </row>
    <row r="14" spans="1:5" ht="15.75" x14ac:dyDescent="0.25">
      <c r="A14" s="18" t="s">
        <v>44</v>
      </c>
      <c r="B14" s="20" t="s">
        <v>30</v>
      </c>
      <c r="C14" s="24" t="s">
        <v>60</v>
      </c>
      <c r="D14" s="24" t="s">
        <v>54</v>
      </c>
      <c r="E14" s="26" t="b">
        <f t="shared" si="0"/>
        <v>0</v>
      </c>
    </row>
    <row r="15" spans="1:5" ht="15.75" x14ac:dyDescent="0.25">
      <c r="A15" s="18" t="s">
        <v>45</v>
      </c>
      <c r="B15" s="20" t="s">
        <v>30</v>
      </c>
      <c r="C15" s="24" t="s">
        <v>60</v>
      </c>
      <c r="D15" s="24" t="s">
        <v>60</v>
      </c>
      <c r="E15" s="26" t="b">
        <f t="shared" si="0"/>
        <v>1</v>
      </c>
    </row>
    <row r="16" spans="1:5" ht="15.75" x14ac:dyDescent="0.25">
      <c r="A16" s="18" t="s">
        <v>46</v>
      </c>
      <c r="B16" s="20" t="s">
        <v>30</v>
      </c>
      <c r="C16" s="24" t="s">
        <v>60</v>
      </c>
      <c r="D16" s="24" t="s">
        <v>60</v>
      </c>
      <c r="E16" s="26" t="b">
        <f t="shared" si="0"/>
        <v>1</v>
      </c>
    </row>
    <row r="17" spans="1:5" ht="15.75" x14ac:dyDescent="0.25">
      <c r="A17" s="18" t="s">
        <v>47</v>
      </c>
      <c r="B17" s="20" t="s">
        <v>30</v>
      </c>
      <c r="C17" s="24" t="s">
        <v>59</v>
      </c>
      <c r="D17" s="24" t="s">
        <v>52</v>
      </c>
      <c r="E17" s="26" t="b">
        <f t="shared" si="0"/>
        <v>0</v>
      </c>
    </row>
    <row r="18" spans="1:5" ht="15.75" x14ac:dyDescent="0.25">
      <c r="A18" s="18" t="s">
        <v>48</v>
      </c>
      <c r="B18" s="20" t="s">
        <v>30</v>
      </c>
      <c r="C18" s="24" t="s">
        <v>55</v>
      </c>
      <c r="D18" s="24" t="s">
        <v>56</v>
      </c>
      <c r="E18" s="26" t="b">
        <f t="shared" si="0"/>
        <v>0</v>
      </c>
    </row>
    <row r="19" spans="1:5" ht="15.75" x14ac:dyDescent="0.25">
      <c r="A19" s="18" t="s">
        <v>49</v>
      </c>
      <c r="B19" s="20" t="s">
        <v>30</v>
      </c>
      <c r="C19" s="24" t="s">
        <v>59</v>
      </c>
      <c r="D19" s="24" t="s">
        <v>59</v>
      </c>
      <c r="E19" s="26" t="b">
        <f t="shared" si="0"/>
        <v>1</v>
      </c>
    </row>
    <row r="20" spans="1:5" ht="15.75" x14ac:dyDescent="0.25">
      <c r="A20" s="18" t="s">
        <v>50</v>
      </c>
      <c r="B20" s="20" t="s">
        <v>30</v>
      </c>
      <c r="C20" s="24" t="s">
        <v>52</v>
      </c>
      <c r="D20" s="24" t="s">
        <v>59</v>
      </c>
      <c r="E20" s="26" t="b">
        <f t="shared" si="0"/>
        <v>0</v>
      </c>
    </row>
    <row r="21" spans="1:5" ht="15.75" x14ac:dyDescent="0.25">
      <c r="A21" s="18" t="s">
        <v>51</v>
      </c>
      <c r="B21" s="20" t="s">
        <v>30</v>
      </c>
      <c r="C21" s="24" t="s">
        <v>52</v>
      </c>
      <c r="D21" s="24" t="s">
        <v>56</v>
      </c>
      <c r="E21" s="26" t="b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D14" sqref="D14"/>
    </sheetView>
  </sheetViews>
  <sheetFormatPr defaultRowHeight="15" x14ac:dyDescent="0.25"/>
  <cols>
    <col min="1" max="1" width="17.7109375" customWidth="1"/>
    <col min="2" max="2" width="13.28515625" customWidth="1"/>
    <col min="3" max="3" width="27.85546875" customWidth="1"/>
  </cols>
  <sheetData>
    <row r="2" spans="1:3" x14ac:dyDescent="0.25">
      <c r="A2" s="27" t="s">
        <v>62</v>
      </c>
      <c r="B2" s="27" t="s">
        <v>63</v>
      </c>
      <c r="C2" s="27" t="s">
        <v>64</v>
      </c>
    </row>
    <row r="3" spans="1:3" x14ac:dyDescent="0.25">
      <c r="A3" s="30" t="b">
        <v>0</v>
      </c>
      <c r="B3" s="30" t="b">
        <f>NOT(A3)</f>
        <v>1</v>
      </c>
      <c r="C3" s="30">
        <f>(B3)*1</f>
        <v>1</v>
      </c>
    </row>
    <row r="4" spans="1:3" x14ac:dyDescent="0.25">
      <c r="A4" s="30" t="b">
        <v>1</v>
      </c>
      <c r="B4" s="30" t="b">
        <f>NOT(A4)</f>
        <v>0</v>
      </c>
      <c r="C4" s="30">
        <f>(B4)*1</f>
        <v>0</v>
      </c>
    </row>
    <row r="7" spans="1:3" x14ac:dyDescent="0.25">
      <c r="A7" s="31" t="s">
        <v>65</v>
      </c>
    </row>
    <row r="8" spans="1:3" x14ac:dyDescent="0.25">
      <c r="A8" s="3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J15" sqref="J15"/>
    </sheetView>
  </sheetViews>
  <sheetFormatPr defaultRowHeight="15" x14ac:dyDescent="0.25"/>
  <cols>
    <col min="2" max="2" width="25.28515625" customWidth="1"/>
    <col min="3" max="3" width="15.140625" customWidth="1"/>
    <col min="4" max="4" width="17.140625" customWidth="1"/>
    <col min="5" max="5" width="27.5703125" customWidth="1"/>
  </cols>
  <sheetData>
    <row r="2" spans="2:5" x14ac:dyDescent="0.25">
      <c r="B2" s="45"/>
      <c r="C2" s="46"/>
      <c r="D2" s="46"/>
      <c r="E2" s="43" t="s">
        <v>105</v>
      </c>
    </row>
    <row r="3" spans="2:5" x14ac:dyDescent="0.25">
      <c r="B3" s="44" t="s">
        <v>104</v>
      </c>
      <c r="C3" s="4" t="b">
        <v>1</v>
      </c>
      <c r="D3" s="4" t="b">
        <f>NOT(C3)</f>
        <v>0</v>
      </c>
      <c r="E3" s="4" t="str">
        <f>IF(D3=TRUE,"ON","OFF")</f>
        <v>OFF</v>
      </c>
    </row>
    <row r="4" spans="2:5" x14ac:dyDescent="0.25">
      <c r="B4" s="44" t="s">
        <v>103</v>
      </c>
      <c r="C4" s="4" t="b">
        <v>0</v>
      </c>
      <c r="D4" s="4" t="b">
        <f>NOT(C4)</f>
        <v>1</v>
      </c>
      <c r="E4" s="4" t="str">
        <f>IF(D4=TRUE,"ON","OFF")</f>
        <v>ON</v>
      </c>
    </row>
    <row r="7" spans="2:5" x14ac:dyDescent="0.25">
      <c r="B7" s="25"/>
    </row>
    <row r="8" spans="2:5" x14ac:dyDescent="0.25">
      <c r="B8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5" sqref="C5"/>
    </sheetView>
  </sheetViews>
  <sheetFormatPr defaultRowHeight="15" x14ac:dyDescent="0.25"/>
  <cols>
    <col min="2" max="2" width="11.28515625" customWidth="1"/>
    <col min="3" max="3" width="14.42578125" customWidth="1"/>
    <col min="4" max="4" width="12.140625" customWidth="1"/>
    <col min="5" max="5" width="11.42578125" customWidth="1"/>
    <col min="6" max="6" width="10.85546875" customWidth="1"/>
  </cols>
  <sheetData>
    <row r="2" spans="1:5" x14ac:dyDescent="0.25">
      <c r="A2" s="28" t="s">
        <v>67</v>
      </c>
      <c r="B2" s="28" t="s">
        <v>68</v>
      </c>
      <c r="C2" s="28" t="s">
        <v>69</v>
      </c>
      <c r="D2" s="28" t="s">
        <v>70</v>
      </c>
      <c r="E2" s="28" t="s">
        <v>71</v>
      </c>
    </row>
    <row r="3" spans="1:5" x14ac:dyDescent="0.25">
      <c r="A3" s="29" t="b">
        <v>1</v>
      </c>
      <c r="B3" s="29" t="b">
        <v>1</v>
      </c>
      <c r="C3" s="29">
        <f>AND(A3,B3)*1</f>
        <v>1</v>
      </c>
      <c r="D3" s="29">
        <f>AND(A3,NOT(B3))*1</f>
        <v>0</v>
      </c>
      <c r="E3" s="29">
        <f>AND(NOT(A3),NOT(B3))*1</f>
        <v>0</v>
      </c>
    </row>
    <row r="4" spans="1:5" x14ac:dyDescent="0.25">
      <c r="A4" s="29" t="b">
        <v>1</v>
      </c>
      <c r="B4" s="29" t="b">
        <v>0</v>
      </c>
      <c r="C4" s="29">
        <f t="shared" ref="C4:C5" si="0">AND(A4,B4)*1</f>
        <v>0</v>
      </c>
      <c r="D4" s="29">
        <f t="shared" ref="D4:D5" si="1">AND(A4,NOT(B4))*1</f>
        <v>1</v>
      </c>
      <c r="E4" s="29">
        <f t="shared" ref="E4:E5" si="2">AND(NOT(A4),NOT(B4))*1</f>
        <v>0</v>
      </c>
    </row>
    <row r="5" spans="1:5" x14ac:dyDescent="0.25">
      <c r="A5" s="29" t="b">
        <v>0</v>
      </c>
      <c r="B5" s="29" t="b">
        <v>0</v>
      </c>
      <c r="C5" s="29">
        <f t="shared" si="0"/>
        <v>0</v>
      </c>
      <c r="D5" s="29">
        <f t="shared" si="1"/>
        <v>0</v>
      </c>
      <c r="E5" s="29">
        <f t="shared" si="2"/>
        <v>1</v>
      </c>
    </row>
    <row r="10" spans="1:5" x14ac:dyDescent="0.25">
      <c r="A10" s="32" t="s">
        <v>72</v>
      </c>
      <c r="B10" s="32"/>
      <c r="C10" s="32"/>
      <c r="D10" s="32"/>
      <c r="E10" s="32"/>
    </row>
    <row r="11" spans="1:5" x14ac:dyDescent="0.25">
      <c r="A11" s="33" t="s">
        <v>73</v>
      </c>
      <c r="B11" s="33"/>
      <c r="C11" s="33"/>
      <c r="D11" s="33"/>
      <c r="E11" s="33"/>
    </row>
  </sheetData>
  <mergeCells count="2">
    <mergeCell ref="A10:E10"/>
    <mergeCell ref="A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G7" sqref="G7"/>
    </sheetView>
  </sheetViews>
  <sheetFormatPr defaultRowHeight="15" x14ac:dyDescent="0.25"/>
  <cols>
    <col min="2" max="2" width="22.140625" customWidth="1"/>
    <col min="3" max="3" width="17.42578125" customWidth="1"/>
    <col min="4" max="4" width="30" customWidth="1"/>
    <col min="5" max="5" width="25" customWidth="1"/>
    <col min="6" max="6" width="14.140625" customWidth="1"/>
    <col min="7" max="7" width="23.85546875" customWidth="1"/>
  </cols>
  <sheetData>
    <row r="3" spans="2:7" ht="21" x14ac:dyDescent="0.35">
      <c r="B3" s="48" t="s">
        <v>74</v>
      </c>
      <c r="C3" s="49" t="s">
        <v>75</v>
      </c>
      <c r="D3" s="49" t="s">
        <v>106</v>
      </c>
      <c r="E3" s="34"/>
      <c r="F3" s="34"/>
      <c r="G3" s="34"/>
    </row>
    <row r="4" spans="2:7" ht="15.75" x14ac:dyDescent="0.25">
      <c r="B4" s="47">
        <v>116</v>
      </c>
      <c r="C4" s="47">
        <v>4</v>
      </c>
      <c r="D4" s="47" t="str">
        <f>IF(AND(B4&lt;140,C4&gt;5),"UNDER HEAT ALARM",(IF(AND(B4&gt;200,C4&gt;10),"OVER HEAT ALARM","ALARM")))</f>
        <v>ALARM</v>
      </c>
    </row>
    <row r="5" spans="2:7" ht="15.75" x14ac:dyDescent="0.25">
      <c r="B5" s="47">
        <v>156</v>
      </c>
      <c r="C5" s="47">
        <v>6</v>
      </c>
      <c r="D5" s="47" t="str">
        <f t="shared" ref="D5:D12" si="0">IF(AND(B5&lt;140,C5&gt;5),"UNDER HEAT ALARM",(IF(AND(B5&gt;200,C5&gt;10),"OVER HEAT ALARM","ALARM")))</f>
        <v>ALARM</v>
      </c>
    </row>
    <row r="6" spans="2:7" ht="15.75" x14ac:dyDescent="0.25">
      <c r="B6" s="47">
        <v>129</v>
      </c>
      <c r="C6" s="47">
        <v>7</v>
      </c>
      <c r="D6" s="47" t="str">
        <f t="shared" si="0"/>
        <v>UNDER HEAT ALARM</v>
      </c>
    </row>
    <row r="7" spans="2:7" ht="15.75" x14ac:dyDescent="0.25">
      <c r="B7" s="47">
        <v>140</v>
      </c>
      <c r="C7" s="47">
        <v>9</v>
      </c>
      <c r="D7" s="47" t="str">
        <f t="shared" si="0"/>
        <v>ALARM</v>
      </c>
    </row>
    <row r="8" spans="2:7" ht="15.75" x14ac:dyDescent="0.25">
      <c r="B8" s="47">
        <v>111</v>
      </c>
      <c r="C8" s="47">
        <v>10</v>
      </c>
      <c r="D8" s="47" t="str">
        <f t="shared" si="0"/>
        <v>UNDER HEAT ALARM</v>
      </c>
    </row>
    <row r="9" spans="2:7" ht="15.75" x14ac:dyDescent="0.25">
      <c r="B9" s="47">
        <v>212</v>
      </c>
      <c r="C9" s="47">
        <v>12</v>
      </c>
      <c r="D9" s="47" t="str">
        <f t="shared" si="0"/>
        <v>OVER HEAT ALARM</v>
      </c>
    </row>
    <row r="10" spans="2:7" ht="15.75" x14ac:dyDescent="0.25">
      <c r="B10" s="47">
        <v>200</v>
      </c>
      <c r="C10" s="47">
        <v>15</v>
      </c>
      <c r="D10" s="47" t="str">
        <f t="shared" si="0"/>
        <v>ALARM</v>
      </c>
    </row>
    <row r="11" spans="2:7" ht="15.75" x14ac:dyDescent="0.25">
      <c r="B11" s="47">
        <v>156</v>
      </c>
      <c r="C11" s="47">
        <v>9</v>
      </c>
      <c r="D11" s="47" t="str">
        <f t="shared" si="0"/>
        <v>ALARM</v>
      </c>
    </row>
    <row r="12" spans="2:7" ht="15.75" x14ac:dyDescent="0.25">
      <c r="B12" s="47">
        <v>220</v>
      </c>
      <c r="C12" s="47">
        <v>16</v>
      </c>
      <c r="D12" s="47" t="str">
        <f t="shared" si="0"/>
        <v>OVER HEAT ALARM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>
      <selection activeCell="E8" sqref="E8"/>
    </sheetView>
  </sheetViews>
  <sheetFormatPr defaultRowHeight="15" x14ac:dyDescent="0.25"/>
  <cols>
    <col min="2" max="2" width="14.85546875" customWidth="1"/>
    <col min="3" max="3" width="13.140625" customWidth="1"/>
    <col min="4" max="4" width="30.42578125" customWidth="1"/>
    <col min="5" max="5" width="27.5703125" customWidth="1"/>
  </cols>
  <sheetData>
    <row r="3" spans="2:4" ht="21" x14ac:dyDescent="0.35">
      <c r="B3" s="41" t="s">
        <v>96</v>
      </c>
      <c r="C3" s="41" t="s">
        <v>97</v>
      </c>
      <c r="D3" s="41" t="s">
        <v>98</v>
      </c>
    </row>
    <row r="4" spans="2:4" x14ac:dyDescent="0.25">
      <c r="B4" s="39" t="b">
        <v>1</v>
      </c>
      <c r="C4" s="39" t="b">
        <v>1</v>
      </c>
      <c r="D4" s="40" t="str">
        <f>IF(OR(B4,C4)=TRUE,"CURRENT FLOWS","CURRENT DOES NOT FLOW")</f>
        <v>CURRENT FLOWS</v>
      </c>
    </row>
    <row r="5" spans="2:4" x14ac:dyDescent="0.25">
      <c r="B5" s="39" t="b">
        <v>0</v>
      </c>
      <c r="C5" s="39" t="b">
        <v>1</v>
      </c>
      <c r="D5" s="40" t="str">
        <f t="shared" ref="D5:D7" si="0">IF(OR(B5,C5)=TRUE,"CURRENT FLOWS","CURRENT DOES NOT FLOW")</f>
        <v>CURRENT FLOWS</v>
      </c>
    </row>
    <row r="6" spans="2:4" x14ac:dyDescent="0.25">
      <c r="B6" s="39" t="b">
        <v>1</v>
      </c>
      <c r="C6" s="39" t="b">
        <v>0</v>
      </c>
      <c r="D6" s="40" t="str">
        <f t="shared" si="0"/>
        <v>CURRENT FLOWS</v>
      </c>
    </row>
    <row r="7" spans="2:4" x14ac:dyDescent="0.25">
      <c r="B7" s="39" t="b">
        <v>0</v>
      </c>
      <c r="C7" s="39" t="b">
        <v>0</v>
      </c>
      <c r="D7" s="40" t="str">
        <f t="shared" si="0"/>
        <v>CURRENT DOES NOT FLOW</v>
      </c>
    </row>
    <row r="12" spans="2:4" x14ac:dyDescent="0.25">
      <c r="B12" s="42" t="s">
        <v>99</v>
      </c>
      <c r="C12" s="42"/>
    </row>
    <row r="13" spans="2:4" x14ac:dyDescent="0.25">
      <c r="B13" s="42" t="s">
        <v>100</v>
      </c>
      <c r="C13" s="42"/>
    </row>
  </sheetData>
  <mergeCells count="2">
    <mergeCell ref="B12:C12"/>
    <mergeCell ref="B13:C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zoomScaleNormal="100" workbookViewId="0">
      <selection activeCell="B5" sqref="B5"/>
    </sheetView>
  </sheetViews>
  <sheetFormatPr defaultRowHeight="15" x14ac:dyDescent="0.25"/>
  <cols>
    <col min="2" max="2" width="27.28515625" customWidth="1"/>
    <col min="3" max="3" width="36.5703125" customWidth="1"/>
    <col min="4" max="4" width="45.5703125" customWidth="1"/>
    <col min="5" max="5" width="59.140625" customWidth="1"/>
    <col min="6" max="6" width="27.28515625" customWidth="1"/>
  </cols>
  <sheetData>
    <row r="2" spans="2:6" ht="23.25" x14ac:dyDescent="0.35">
      <c r="C2" s="38" t="s">
        <v>95</v>
      </c>
    </row>
    <row r="5" spans="2:6" ht="18.75" x14ac:dyDescent="0.3">
      <c r="B5" s="35" t="s">
        <v>79</v>
      </c>
      <c r="C5" s="35" t="s">
        <v>76</v>
      </c>
      <c r="D5" s="35" t="s">
        <v>77</v>
      </c>
      <c r="E5" s="35" t="s">
        <v>78</v>
      </c>
      <c r="F5" s="35" t="s">
        <v>93</v>
      </c>
    </row>
    <row r="6" spans="2:6" x14ac:dyDescent="0.25">
      <c r="B6" s="37">
        <v>1</v>
      </c>
      <c r="C6" s="37" t="s">
        <v>20</v>
      </c>
      <c r="D6" s="37" t="b">
        <v>1</v>
      </c>
      <c r="E6" s="37" t="b">
        <v>0</v>
      </c>
      <c r="F6" s="36" t="str">
        <f>IF(OR(D6,E6)=TRUE,"ELIGIBLE","NOT ELIGIBLE")</f>
        <v>ELIGIBLE</v>
      </c>
    </row>
    <row r="7" spans="2:6" x14ac:dyDescent="0.25">
      <c r="B7" s="37">
        <v>2</v>
      </c>
      <c r="C7" s="37" t="s">
        <v>80</v>
      </c>
      <c r="D7" s="37" t="b">
        <v>1</v>
      </c>
      <c r="E7" s="37" t="b">
        <v>1</v>
      </c>
      <c r="F7" s="36" t="str">
        <f t="shared" ref="F7:F20" si="0">IF(OR(D7,E7)=TRUE,"ELIGIBLE","NOT ELIGIBLE")</f>
        <v>ELIGIBLE</v>
      </c>
    </row>
    <row r="8" spans="2:6" x14ac:dyDescent="0.25">
      <c r="B8" s="37">
        <v>3</v>
      </c>
      <c r="C8" s="37" t="s">
        <v>81</v>
      </c>
      <c r="D8" s="37" t="b">
        <v>0</v>
      </c>
      <c r="E8" s="37" t="b">
        <v>1</v>
      </c>
      <c r="F8" s="36" t="str">
        <f t="shared" si="0"/>
        <v>ELIGIBLE</v>
      </c>
    </row>
    <row r="9" spans="2:6" x14ac:dyDescent="0.25">
      <c r="B9" s="37">
        <v>4</v>
      </c>
      <c r="C9" s="37" t="s">
        <v>82</v>
      </c>
      <c r="D9" s="37" t="b">
        <v>0</v>
      </c>
      <c r="E9" s="37" t="b">
        <v>0</v>
      </c>
      <c r="F9" s="36" t="str">
        <f t="shared" si="0"/>
        <v>NOT ELIGIBLE</v>
      </c>
    </row>
    <row r="10" spans="2:6" x14ac:dyDescent="0.25">
      <c r="B10" s="37">
        <v>5</v>
      </c>
      <c r="C10" s="37" t="s">
        <v>83</v>
      </c>
      <c r="D10" s="37" t="b">
        <v>1</v>
      </c>
      <c r="E10" s="37" t="b">
        <v>0</v>
      </c>
      <c r="F10" s="36" t="str">
        <f t="shared" si="0"/>
        <v>ELIGIBLE</v>
      </c>
    </row>
    <row r="11" spans="2:6" x14ac:dyDescent="0.25">
      <c r="B11" s="37">
        <v>6</v>
      </c>
      <c r="C11" s="37" t="s">
        <v>10</v>
      </c>
      <c r="D11" s="37" t="b">
        <v>0</v>
      </c>
      <c r="E11" s="37" t="b">
        <v>1</v>
      </c>
      <c r="F11" s="36" t="str">
        <f t="shared" si="0"/>
        <v>ELIGIBLE</v>
      </c>
    </row>
    <row r="12" spans="2:6" x14ac:dyDescent="0.25">
      <c r="B12" s="37">
        <v>7</v>
      </c>
      <c r="C12" s="37" t="s">
        <v>84</v>
      </c>
      <c r="D12" s="37" t="b">
        <v>0</v>
      </c>
      <c r="E12" s="37" t="b">
        <v>1</v>
      </c>
      <c r="F12" s="36" t="str">
        <f t="shared" si="0"/>
        <v>ELIGIBLE</v>
      </c>
    </row>
    <row r="13" spans="2:6" x14ac:dyDescent="0.25">
      <c r="B13" s="37">
        <v>8</v>
      </c>
      <c r="C13" s="37" t="s">
        <v>86</v>
      </c>
      <c r="D13" s="37" t="b">
        <v>0</v>
      </c>
      <c r="E13" s="37" t="b">
        <v>0</v>
      </c>
      <c r="F13" s="36" t="str">
        <f t="shared" si="0"/>
        <v>NOT ELIGIBLE</v>
      </c>
    </row>
    <row r="14" spans="2:6" x14ac:dyDescent="0.25">
      <c r="B14" s="37">
        <v>9</v>
      </c>
      <c r="C14" s="37" t="s">
        <v>87</v>
      </c>
      <c r="D14" s="37" t="b">
        <v>1</v>
      </c>
      <c r="E14" s="37" t="b">
        <v>1</v>
      </c>
      <c r="F14" s="36" t="str">
        <f t="shared" si="0"/>
        <v>ELIGIBLE</v>
      </c>
    </row>
    <row r="15" spans="2:6" x14ac:dyDescent="0.25">
      <c r="B15" s="37">
        <v>10</v>
      </c>
      <c r="C15" s="37" t="s">
        <v>85</v>
      </c>
      <c r="D15" s="37" t="b">
        <v>0</v>
      </c>
      <c r="E15" s="37" t="b">
        <v>1</v>
      </c>
      <c r="F15" s="36" t="str">
        <f t="shared" si="0"/>
        <v>ELIGIBLE</v>
      </c>
    </row>
    <row r="16" spans="2:6" x14ac:dyDescent="0.25">
      <c r="B16" s="37">
        <v>11</v>
      </c>
      <c r="C16" s="37" t="s">
        <v>88</v>
      </c>
      <c r="D16" s="37" t="b">
        <v>1</v>
      </c>
      <c r="E16" s="37" t="b">
        <v>0</v>
      </c>
      <c r="F16" s="36" t="str">
        <f t="shared" si="0"/>
        <v>ELIGIBLE</v>
      </c>
    </row>
    <row r="17" spans="2:6" x14ac:dyDescent="0.25">
      <c r="B17" s="37">
        <v>12</v>
      </c>
      <c r="C17" s="37" t="s">
        <v>89</v>
      </c>
      <c r="D17" s="37" t="b">
        <v>1</v>
      </c>
      <c r="E17" s="37" t="b">
        <v>1</v>
      </c>
      <c r="F17" s="36" t="str">
        <f t="shared" si="0"/>
        <v>ELIGIBLE</v>
      </c>
    </row>
    <row r="18" spans="2:6" x14ac:dyDescent="0.25">
      <c r="B18" s="37">
        <v>13</v>
      </c>
      <c r="C18" s="37" t="s">
        <v>90</v>
      </c>
      <c r="D18" s="37" t="b">
        <v>0</v>
      </c>
      <c r="E18" s="37" t="s">
        <v>94</v>
      </c>
      <c r="F18" s="36" t="str">
        <f t="shared" si="0"/>
        <v>NOT ELIGIBLE</v>
      </c>
    </row>
    <row r="19" spans="2:6" x14ac:dyDescent="0.25">
      <c r="B19" s="37">
        <v>14</v>
      </c>
      <c r="C19" s="37" t="s">
        <v>91</v>
      </c>
      <c r="D19" s="37" t="b">
        <v>1</v>
      </c>
      <c r="E19" s="37" t="s">
        <v>94</v>
      </c>
      <c r="F19" s="36" t="str">
        <f t="shared" si="0"/>
        <v>ELIGIBLE</v>
      </c>
    </row>
    <row r="20" spans="2:6" x14ac:dyDescent="0.25">
      <c r="B20" s="37">
        <v>15</v>
      </c>
      <c r="C20" s="37" t="s">
        <v>92</v>
      </c>
      <c r="D20" s="37" t="b">
        <v>1</v>
      </c>
      <c r="E20" s="37" t="b">
        <v>1</v>
      </c>
      <c r="F20" s="36" t="str">
        <f t="shared" si="0"/>
        <v>ELIGIBLE</v>
      </c>
    </row>
    <row r="21" spans="2:6" x14ac:dyDescent="0.25">
      <c r="D21" s="9" t="s">
        <v>101</v>
      </c>
    </row>
    <row r="22" spans="2:6" x14ac:dyDescent="0.25">
      <c r="D22" s="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Varma Nadimpalli</dc:creator>
  <cp:lastModifiedBy>Vinay Varma Nadimpalli</cp:lastModifiedBy>
  <dcterms:created xsi:type="dcterms:W3CDTF">2016-08-11T02:02:29Z</dcterms:created>
  <dcterms:modified xsi:type="dcterms:W3CDTF">2016-08-18T03:12:13Z</dcterms:modified>
</cp:coreProperties>
</file>