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<sst xmlns="http://schemas.openxmlformats.org/spreadsheetml/2006/main" count="84" uniqueCount="84">
  <si>
    <t>Trường Đại Học Mỏ - Địa Chất</t>
  </si>
  <si>
    <t>Địa chỉ: Số 18 Phố Viên - Phường Đức Thắng - Q. Bắc Từ Liêm - Hà Nội</t>
  </si>
  <si>
    <t>Điện thoại: (+84-24) 3838 9633</t>
  </si>
  <si>
    <t>BÁO CÁO SẢN XUẤT</t>
  </si>
  <si>
    <t>Ngày in biểu: Thứ ba,01/03/2022 23:45:10</t>
  </si>
  <si>
    <t>STT</t>
  </si>
  <si>
    <t>Thời gian</t>
  </si>
  <si>
    <t>TEMPERATURE</t>
  </si>
  <si>
    <t>AIR_HUMIDITY</t>
  </si>
  <si>
    <t>Ghi chú</t>
  </si>
  <si>
    <t>2022-03-01 22:49:26</t>
  </si>
  <si>
    <t>2022-03-01 22:49:27</t>
  </si>
  <si>
    <t>2022-03-01 22:49:28</t>
  </si>
  <si>
    <t>2022-03-01 22:49:29</t>
  </si>
  <si>
    <t>2022-03-01 22:49:30</t>
  </si>
  <si>
    <t>2022-03-01 22:49:31</t>
  </si>
  <si>
    <t>2022-03-01 22:49:32</t>
  </si>
  <si>
    <t>2022-03-01 22:49:33</t>
  </si>
  <si>
    <t>2022-03-01 22:49:34</t>
  </si>
  <si>
    <t>2022-03-01 22:49:35</t>
  </si>
  <si>
    <t>2022-03-01 22:49:36</t>
  </si>
  <si>
    <t>2022-03-01 22:49:37</t>
  </si>
  <si>
    <t>2022-03-01 22:49:38</t>
  </si>
  <si>
    <t>2022-03-01 22:49:39</t>
  </si>
  <si>
    <t>2022-03-01 22:49:40</t>
  </si>
  <si>
    <t>2022-03-01 22:49:41</t>
  </si>
  <si>
    <t>2022-03-01 22:49:42</t>
  </si>
  <si>
    <t>2022-03-01 22:49:43</t>
  </si>
  <si>
    <t>2022-03-01 22:49:44</t>
  </si>
  <si>
    <t>2022-03-01 22:49:45</t>
  </si>
  <si>
    <t>2022-03-01 22:49:46</t>
  </si>
  <si>
    <t>2022-03-01 22:49:47</t>
  </si>
  <si>
    <t>2022-03-01 22:49:48</t>
  </si>
  <si>
    <t>2022-03-01 22:49:49</t>
  </si>
  <si>
    <t>2022-03-01 22:49:50</t>
  </si>
  <si>
    <t>2022-03-01 22:49:51</t>
  </si>
  <si>
    <t>2022-03-01 22:49:52</t>
  </si>
  <si>
    <t>2022-03-01 22:49:53</t>
  </si>
  <si>
    <t>2022-03-01 22:49:54</t>
  </si>
  <si>
    <t>2022-03-01 22:49:55</t>
  </si>
  <si>
    <t>2022-03-01 22:49:56</t>
  </si>
  <si>
    <t>2022-03-01 22:49:57</t>
  </si>
  <si>
    <t>2022-03-01 22:49:58</t>
  </si>
  <si>
    <t>2022-03-01 22:49:59</t>
  </si>
  <si>
    <t>2022-03-01 22:50:00</t>
  </si>
  <si>
    <t>2022-03-01 22:50:01</t>
  </si>
  <si>
    <t>2022-03-01 22:50:02</t>
  </si>
  <si>
    <t>2022-03-01 22:50:03</t>
  </si>
  <si>
    <t>2022-03-01 22:50:04</t>
  </si>
  <si>
    <t>2022-03-01 22:50:05</t>
  </si>
  <si>
    <t>2022-03-01 22:50:06</t>
  </si>
  <si>
    <t>2022-03-01 22:50:07</t>
  </si>
  <si>
    <t>2022-03-01 22:50:08</t>
  </si>
  <si>
    <t>2022-03-01 22:50:09</t>
  </si>
  <si>
    <t>2022-03-01 22:50:10</t>
  </si>
  <si>
    <t>2022-03-01 22:51:16</t>
  </si>
  <si>
    <t>2022-03-01 22:51:26</t>
  </si>
  <si>
    <t>2022-03-01 22:51:36</t>
  </si>
  <si>
    <t>2022-03-01 22:51:46</t>
  </si>
  <si>
    <t>2022-03-01 22:51:56</t>
  </si>
  <si>
    <t>2022-03-01 22:52:06</t>
  </si>
  <si>
    <t>2022-03-01 22:52:16</t>
  </si>
  <si>
    <t>2022-03-01 23:14:30</t>
  </si>
  <si>
    <t>2022-03-01 23:14:40</t>
  </si>
  <si>
    <t>2022-03-01 23:14:51</t>
  </si>
  <si>
    <t>2022-03-01 23:15:01</t>
  </si>
  <si>
    <t>2022-03-01 23:15:11</t>
  </si>
  <si>
    <t>2022-03-01 23:20:37</t>
  </si>
  <si>
    <t>2022-03-01 23:20:47</t>
  </si>
  <si>
    <t>2022-03-01 23:20:57</t>
  </si>
  <si>
    <t>2022-03-01 23:21:07</t>
  </si>
  <si>
    <t>2022-03-01 23:22:53</t>
  </si>
  <si>
    <t>2022-03-01 23:26:53</t>
  </si>
  <si>
    <t>2022-03-01 23:40:32</t>
  </si>
  <si>
    <t>2022-03-01 23:40:42</t>
  </si>
  <si>
    <t>2022-03-01 23:40:52</t>
  </si>
  <si>
    <t>2022-03-01 23:41:02</t>
  </si>
  <si>
    <t>2022-03-01 23:41:12</t>
  </si>
  <si>
    <t>2022-03-01 23:41:22</t>
  </si>
  <si>
    <t>Tổng cộng:</t>
  </si>
  <si>
    <t/>
  </si>
  <si>
    <t>Ngày …………tháng ……………năm 20………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</si>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</sst>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sz val="11"/>
      <name val="Times New Roman"/>
    </font>
    <font>
      <b/>
      <sz val="16"/>
      <name val="Times New Roman"/>
    </font>
    <font>
      <i/>
      <name val="Times New Roman"/>
    </font>
    <font>
      <b/>
      <name val="Times New Roman"/>
    </font>
    <font>
      <b/>
      <sz val="12"/>
    </font>
    <font>
      <b/>
    </font>
    <font>
      <i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E82"/>
  <sheetFormatPr defaultRowHeight="20" outlineLevelRow="0" outlineLevelCol="0" x14ac:dyDescent="55" customHeight="1"/>
  <cols>
    <col min="1" max="1" width="11" customWidth="1"/>
    <col min="2" max="2" width="20" customWidth="1"/>
    <col min="3" max="4" width="18" customWidth="1"/>
    <col min="5" max="5" width="30" customWidth="1"/>
  </cols>
  <sheetData>
    <row r="1" spans="2:2" x14ac:dyDescent="0.25">
      <c r="B1" s="1" t="s">
        <v>0</v>
      </c>
    </row>
    <row r="2" spans="2:2" x14ac:dyDescent="0.25">
      <c r="B2" s="2" t="s">
        <v>1</v>
      </c>
    </row>
    <row r="3" spans="2:2" x14ac:dyDescent="0.25">
      <c r="B3" s="2" t="s">
        <v>2</v>
      </c>
    </row>
    <row r="5" spans="1:5" x14ac:dyDescent="0.25">
      <c r="A5" s="3" t="s">
        <v>3</v>
      </c>
      <c r="B5"/>
      <c r="C5"/>
      <c r="D5"/>
      <c r="E5"/>
    </row>
    <row r="7" spans="5:5" x14ac:dyDescent="0.25">
      <c r="E7" s="4" t="s">
        <v>4</v>
      </c>
    </row>
    <row r="8" spans="1:5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</row>
    <row r="9" spans="1:5" x14ac:dyDescent="0.25">
      <c r="A9" s="6">
        <f>1</f>
      </c>
      <c r="B9" s="6" t="s">
        <v>10</v>
      </c>
      <c r="C9" s="6">
        <v>43</v>
      </c>
      <c r="D9" s="6">
        <v>68</v>
      </c>
      <c r="E9" s="6"/>
    </row>
    <row r="10" spans="1:5" x14ac:dyDescent="0.25">
      <c r="A10" s="6">
        <f>2</f>
      </c>
      <c r="B10" s="6" t="s">
        <v>11</v>
      </c>
      <c r="C10" s="6">
        <v>43</v>
      </c>
      <c r="D10" s="6">
        <v>68</v>
      </c>
      <c r="E10" s="6"/>
    </row>
    <row r="11" spans="1:5" x14ac:dyDescent="0.25">
      <c r="A11" s="6">
        <f>3</f>
      </c>
      <c r="B11" s="6" t="s">
        <v>12</v>
      </c>
      <c r="C11" s="6">
        <v>43</v>
      </c>
      <c r="D11" s="6">
        <v>68</v>
      </c>
      <c r="E11" s="6"/>
    </row>
    <row r="12" spans="1:5" x14ac:dyDescent="0.25">
      <c r="A12" s="6">
        <f>4</f>
      </c>
      <c r="B12" s="6" t="s">
        <v>13</v>
      </c>
      <c r="C12" s="6">
        <v>43</v>
      </c>
      <c r="D12" s="6">
        <v>68</v>
      </c>
      <c r="E12" s="6"/>
    </row>
    <row r="13" spans="1:5" x14ac:dyDescent="0.25">
      <c r="A13" s="6">
        <f>5</f>
      </c>
      <c r="B13" s="6" t="s">
        <v>14</v>
      </c>
      <c r="C13" s="6">
        <v>43</v>
      </c>
      <c r="D13" s="6">
        <v>68</v>
      </c>
      <c r="E13" s="6"/>
    </row>
    <row r="14" spans="1:5" x14ac:dyDescent="0.25">
      <c r="A14" s="6">
        <f>6</f>
      </c>
      <c r="B14" s="6" t="s">
        <v>15</v>
      </c>
      <c r="C14" s="6">
        <v>43</v>
      </c>
      <c r="D14" s="6">
        <v>68</v>
      </c>
      <c r="E14" s="6"/>
    </row>
    <row r="15" spans="1:5" x14ac:dyDescent="0.25">
      <c r="A15" s="6">
        <f>7</f>
      </c>
      <c r="B15" s="6" t="s">
        <v>16</v>
      </c>
      <c r="C15" s="6">
        <v>43</v>
      </c>
      <c r="D15" s="6">
        <v>68</v>
      </c>
      <c r="E15" s="6"/>
    </row>
    <row r="16" spans="1:5" x14ac:dyDescent="0.25">
      <c r="A16" s="6">
        <f>8</f>
      </c>
      <c r="B16" s="6" t="s">
        <v>17</v>
      </c>
      <c r="C16" s="6">
        <v>43</v>
      </c>
      <c r="D16" s="6">
        <v>68</v>
      </c>
      <c r="E16" s="6"/>
    </row>
    <row r="17" spans="1:5" x14ac:dyDescent="0.25">
      <c r="A17" s="6">
        <f>9</f>
      </c>
      <c r="B17" s="6" t="s">
        <v>18</v>
      </c>
      <c r="C17" s="6">
        <v>43</v>
      </c>
      <c r="D17" s="6">
        <v>68</v>
      </c>
      <c r="E17" s="6"/>
    </row>
    <row r="18" spans="1:5" x14ac:dyDescent="0.25">
      <c r="A18" s="6">
        <f>10</f>
      </c>
      <c r="B18" s="6" t="s">
        <v>19</v>
      </c>
      <c r="C18" s="6">
        <v>43</v>
      </c>
      <c r="D18" s="6">
        <v>68</v>
      </c>
      <c r="E18" s="6"/>
    </row>
    <row r="19" spans="1:5" x14ac:dyDescent="0.25">
      <c r="A19" s="6">
        <f>11</f>
      </c>
      <c r="B19" s="6" t="s">
        <v>20</v>
      </c>
      <c r="C19" s="6">
        <v>43</v>
      </c>
      <c r="D19" s="6">
        <v>68</v>
      </c>
      <c r="E19" s="6"/>
    </row>
    <row r="20" spans="1:5" x14ac:dyDescent="0.25">
      <c r="A20" s="6">
        <f>12</f>
      </c>
      <c r="B20" s="6" t="s">
        <v>21</v>
      </c>
      <c r="C20" s="6">
        <v>43</v>
      </c>
      <c r="D20" s="6">
        <v>68</v>
      </c>
      <c r="E20" s="6"/>
    </row>
    <row r="21" spans="1:5" x14ac:dyDescent="0.25">
      <c r="A21" s="6">
        <f>13</f>
      </c>
      <c r="B21" s="6" t="s">
        <v>22</v>
      </c>
      <c r="C21" s="6">
        <v>43</v>
      </c>
      <c r="D21" s="6">
        <v>68</v>
      </c>
      <c r="E21" s="6"/>
    </row>
    <row r="22" spans="1:5" x14ac:dyDescent="0.25">
      <c r="A22" s="6">
        <f>14</f>
      </c>
      <c r="B22" s="6" t="s">
        <v>23</v>
      </c>
      <c r="C22" s="6">
        <v>43</v>
      </c>
      <c r="D22" s="6">
        <v>68</v>
      </c>
      <c r="E22" s="6"/>
    </row>
    <row r="23" spans="1:5" x14ac:dyDescent="0.25">
      <c r="A23" s="6">
        <f>15</f>
      </c>
      <c r="B23" s="6" t="s">
        <v>24</v>
      </c>
      <c r="C23" s="6">
        <v>43</v>
      </c>
      <c r="D23" s="6">
        <v>68</v>
      </c>
      <c r="E23" s="6"/>
    </row>
    <row r="24" spans="1:5" x14ac:dyDescent="0.25">
      <c r="A24" s="6">
        <f>16</f>
      </c>
      <c r="B24" s="6" t="s">
        <v>25</v>
      </c>
      <c r="C24" s="6">
        <v>43</v>
      </c>
      <c r="D24" s="6">
        <v>68</v>
      </c>
      <c r="E24" s="6"/>
    </row>
    <row r="25" spans="1:5" x14ac:dyDescent="0.25">
      <c r="A25" s="6">
        <f>17</f>
      </c>
      <c r="B25" s="6" t="s">
        <v>26</v>
      </c>
      <c r="C25" s="6">
        <v>43</v>
      </c>
      <c r="D25" s="6">
        <v>68</v>
      </c>
      <c r="E25" s="6"/>
    </row>
    <row r="26" spans="1:5" x14ac:dyDescent="0.25">
      <c r="A26" s="6">
        <f>18</f>
      </c>
      <c r="B26" s="6" t="s">
        <v>27</v>
      </c>
      <c r="C26" s="6">
        <v>43</v>
      </c>
      <c r="D26" s="6">
        <v>68</v>
      </c>
      <c r="E26" s="6"/>
    </row>
    <row r="27" spans="1:5" x14ac:dyDescent="0.25">
      <c r="A27" s="6">
        <f>19</f>
      </c>
      <c r="B27" s="6" t="s">
        <v>28</v>
      </c>
      <c r="C27" s="6">
        <v>43</v>
      </c>
      <c r="D27" s="6">
        <v>68</v>
      </c>
      <c r="E27" s="6"/>
    </row>
    <row r="28" spans="1:5" x14ac:dyDescent="0.25">
      <c r="A28" s="6">
        <f>20</f>
      </c>
      <c r="B28" s="6" t="s">
        <v>29</v>
      </c>
      <c r="C28" s="6">
        <v>43</v>
      </c>
      <c r="D28" s="6">
        <v>68</v>
      </c>
      <c r="E28" s="6"/>
    </row>
    <row r="29" spans="1:5" x14ac:dyDescent="0.25">
      <c r="A29" s="6">
        <f>21</f>
      </c>
      <c r="B29" s="6" t="s">
        <v>30</v>
      </c>
      <c r="C29" s="6">
        <v>43</v>
      </c>
      <c r="D29" s="6">
        <v>68</v>
      </c>
      <c r="E29" s="6"/>
    </row>
    <row r="30" spans="1:5" x14ac:dyDescent="0.25">
      <c r="A30" s="6">
        <f>22</f>
      </c>
      <c r="B30" s="6" t="s">
        <v>31</v>
      </c>
      <c r="C30" s="6">
        <v>43</v>
      </c>
      <c r="D30" s="6">
        <v>68</v>
      </c>
      <c r="E30" s="6"/>
    </row>
    <row r="31" spans="1:5" x14ac:dyDescent="0.25">
      <c r="A31" s="6">
        <f>23</f>
      </c>
      <c r="B31" s="6" t="s">
        <v>32</v>
      </c>
      <c r="C31" s="6">
        <v>43</v>
      </c>
      <c r="D31" s="6">
        <v>68</v>
      </c>
      <c r="E31" s="6"/>
    </row>
    <row r="32" spans="1:5" x14ac:dyDescent="0.25">
      <c r="A32" s="6">
        <f>24</f>
      </c>
      <c r="B32" s="6" t="s">
        <v>33</v>
      </c>
      <c r="C32" s="6">
        <v>43</v>
      </c>
      <c r="D32" s="6">
        <v>68</v>
      </c>
      <c r="E32" s="6"/>
    </row>
    <row r="33" spans="1:5" x14ac:dyDescent="0.25">
      <c r="A33" s="6">
        <f>25</f>
      </c>
      <c r="B33" s="6" t="s">
        <v>34</v>
      </c>
      <c r="C33" s="6">
        <v>43</v>
      </c>
      <c r="D33" s="6">
        <v>68</v>
      </c>
      <c r="E33" s="6"/>
    </row>
    <row r="34" spans="1:5" x14ac:dyDescent="0.25">
      <c r="A34" s="6">
        <f>26</f>
      </c>
      <c r="B34" s="6" t="s">
        <v>35</v>
      </c>
      <c r="C34" s="6">
        <v>43</v>
      </c>
      <c r="D34" s="6">
        <v>68</v>
      </c>
      <c r="E34" s="6"/>
    </row>
    <row r="35" spans="1:5" x14ac:dyDescent="0.25">
      <c r="A35" s="6">
        <f>27</f>
      </c>
      <c r="B35" s="6" t="s">
        <v>36</v>
      </c>
      <c r="C35" s="6">
        <v>43</v>
      </c>
      <c r="D35" s="6">
        <v>68</v>
      </c>
      <c r="E35" s="6"/>
    </row>
    <row r="36" spans="1:5" x14ac:dyDescent="0.25">
      <c r="A36" s="6">
        <f>28</f>
      </c>
      <c r="B36" s="6" t="s">
        <v>37</v>
      </c>
      <c r="C36" s="6">
        <v>43</v>
      </c>
      <c r="D36" s="6">
        <v>68</v>
      </c>
      <c r="E36" s="6"/>
    </row>
    <row r="37" spans="1:5" x14ac:dyDescent="0.25">
      <c r="A37" s="6">
        <f>29</f>
      </c>
      <c r="B37" s="6" t="s">
        <v>38</v>
      </c>
      <c r="C37" s="6">
        <v>43</v>
      </c>
      <c r="D37" s="6">
        <v>68</v>
      </c>
      <c r="E37" s="6"/>
    </row>
    <row r="38" spans="1:5" x14ac:dyDescent="0.25">
      <c r="A38" s="6">
        <f>30</f>
      </c>
      <c r="B38" s="6" t="s">
        <v>39</v>
      </c>
      <c r="C38" s="6">
        <v>43</v>
      </c>
      <c r="D38" s="6">
        <v>68</v>
      </c>
      <c r="E38" s="6"/>
    </row>
    <row r="39" spans="1:5" x14ac:dyDescent="0.25">
      <c r="A39" s="6">
        <f>31</f>
      </c>
      <c r="B39" s="6" t="s">
        <v>40</v>
      </c>
      <c r="C39" s="6">
        <v>43</v>
      </c>
      <c r="D39" s="6">
        <v>68</v>
      </c>
      <c r="E39" s="6"/>
    </row>
    <row r="40" spans="1:5" x14ac:dyDescent="0.25">
      <c r="A40" s="6">
        <f>32</f>
      </c>
      <c r="B40" s="6" t="s">
        <v>41</v>
      </c>
      <c r="C40" s="6">
        <v>43</v>
      </c>
      <c r="D40" s="6">
        <v>68</v>
      </c>
      <c r="E40" s="6"/>
    </row>
    <row r="41" spans="1:5" x14ac:dyDescent="0.25">
      <c r="A41" s="6">
        <f>33</f>
      </c>
      <c r="B41" s="6" t="s">
        <v>42</v>
      </c>
      <c r="C41" s="6">
        <v>43</v>
      </c>
      <c r="D41" s="6">
        <v>68</v>
      </c>
      <c r="E41" s="6"/>
    </row>
    <row r="42" spans="1:5" x14ac:dyDescent="0.25">
      <c r="A42" s="6">
        <f>34</f>
      </c>
      <c r="B42" s="6" t="s">
        <v>43</v>
      </c>
      <c r="C42" s="6">
        <v>43</v>
      </c>
      <c r="D42" s="6">
        <v>68</v>
      </c>
      <c r="E42" s="6"/>
    </row>
    <row r="43" spans="1:5" x14ac:dyDescent="0.25">
      <c r="A43" s="6">
        <f>35</f>
      </c>
      <c r="B43" s="6" t="s">
        <v>44</v>
      </c>
      <c r="C43" s="6">
        <v>43</v>
      </c>
      <c r="D43" s="6">
        <v>68</v>
      </c>
      <c r="E43" s="6"/>
    </row>
    <row r="44" spans="1:5" x14ac:dyDescent="0.25">
      <c r="A44" s="6">
        <f>36</f>
      </c>
      <c r="B44" s="6" t="s">
        <v>45</v>
      </c>
      <c r="C44" s="6">
        <v>43</v>
      </c>
      <c r="D44" s="6">
        <v>68</v>
      </c>
      <c r="E44" s="6"/>
    </row>
    <row r="45" spans="1:5" x14ac:dyDescent="0.25">
      <c r="A45" s="6">
        <f>37</f>
      </c>
      <c r="B45" s="6" t="s">
        <v>46</v>
      </c>
      <c r="C45" s="6">
        <v>43</v>
      </c>
      <c r="D45" s="6">
        <v>68</v>
      </c>
      <c r="E45" s="6"/>
    </row>
    <row r="46" spans="1:5" x14ac:dyDescent="0.25">
      <c r="A46" s="6">
        <f>38</f>
      </c>
      <c r="B46" s="6" t="s">
        <v>47</v>
      </c>
      <c r="C46" s="6">
        <v>43</v>
      </c>
      <c r="D46" s="6">
        <v>68</v>
      </c>
      <c r="E46" s="6"/>
    </row>
    <row r="47" spans="1:5" x14ac:dyDescent="0.25">
      <c r="A47" s="6">
        <f>39</f>
      </c>
      <c r="B47" s="6" t="s">
        <v>48</v>
      </c>
      <c r="C47" s="6">
        <v>43</v>
      </c>
      <c r="D47" s="6">
        <v>68</v>
      </c>
      <c r="E47" s="6"/>
    </row>
    <row r="48" spans="1:5" x14ac:dyDescent="0.25">
      <c r="A48" s="6">
        <f>40</f>
      </c>
      <c r="B48" s="6" t="s">
        <v>49</v>
      </c>
      <c r="C48" s="6">
        <v>43</v>
      </c>
      <c r="D48" s="6">
        <v>68</v>
      </c>
      <c r="E48" s="6"/>
    </row>
    <row r="49" spans="1:5" x14ac:dyDescent="0.25">
      <c r="A49" s="6">
        <f>41</f>
      </c>
      <c r="B49" s="6" t="s">
        <v>50</v>
      </c>
      <c r="C49" s="6">
        <v>43</v>
      </c>
      <c r="D49" s="6">
        <v>68</v>
      </c>
      <c r="E49" s="6"/>
    </row>
    <row r="50" spans="1:5" x14ac:dyDescent="0.25">
      <c r="A50" s="6">
        <f>42</f>
      </c>
      <c r="B50" s="6" t="s">
        <v>51</v>
      </c>
      <c r="C50" s="6">
        <v>43</v>
      </c>
      <c r="D50" s="6">
        <v>68</v>
      </c>
      <c r="E50" s="6"/>
    </row>
    <row r="51" spans="1:5" x14ac:dyDescent="0.25">
      <c r="A51" s="6">
        <f>43</f>
      </c>
      <c r="B51" s="6" t="s">
        <v>52</v>
      </c>
      <c r="C51" s="6">
        <v>43</v>
      </c>
      <c r="D51" s="6">
        <v>68</v>
      </c>
      <c r="E51" s="6"/>
    </row>
    <row r="52" spans="1:5" x14ac:dyDescent="0.25">
      <c r="A52" s="6">
        <f>44</f>
      </c>
      <c r="B52" s="6" t="s">
        <v>53</v>
      </c>
      <c r="C52" s="6">
        <v>43</v>
      </c>
      <c r="D52" s="6">
        <v>68</v>
      </c>
      <c r="E52" s="6"/>
    </row>
    <row r="53" spans="1:5" x14ac:dyDescent="0.25">
      <c r="A53" s="6">
        <f>45</f>
      </c>
      <c r="B53" s="6" t="s">
        <v>54</v>
      </c>
      <c r="C53" s="6">
        <v>43</v>
      </c>
      <c r="D53" s="6">
        <v>68</v>
      </c>
      <c r="E53" s="6"/>
    </row>
    <row r="54" spans="1:5" x14ac:dyDescent="0.25">
      <c r="A54" s="6">
        <f>46</f>
      </c>
      <c r="B54" s="6" t="s">
        <v>55</v>
      </c>
      <c r="C54" s="6">
        <v>43</v>
      </c>
      <c r="D54" s="6">
        <v>68</v>
      </c>
      <c r="E54" s="6"/>
    </row>
    <row r="55" spans="1:5" x14ac:dyDescent="0.25">
      <c r="A55" s="6">
        <f>47</f>
      </c>
      <c r="B55" s="6" t="s">
        <v>56</v>
      </c>
      <c r="C55" s="6">
        <v>43</v>
      </c>
      <c r="D55" s="6">
        <v>68</v>
      </c>
      <c r="E55" s="6"/>
    </row>
    <row r="56" spans="1:5" x14ac:dyDescent="0.25">
      <c r="A56" s="6">
        <f>48</f>
      </c>
      <c r="B56" s="6" t="s">
        <v>57</v>
      </c>
      <c r="C56" s="6">
        <v>43</v>
      </c>
      <c r="D56" s="6">
        <v>68</v>
      </c>
      <c r="E56" s="6"/>
    </row>
    <row r="57" spans="1:5" x14ac:dyDescent="0.25">
      <c r="A57" s="6">
        <f>49</f>
      </c>
      <c r="B57" s="6" t="s">
        <v>58</v>
      </c>
      <c r="C57" s="6">
        <v>43</v>
      </c>
      <c r="D57" s="6">
        <v>68</v>
      </c>
      <c r="E57" s="6"/>
    </row>
    <row r="58" spans="1:5" x14ac:dyDescent="0.25">
      <c r="A58" s="6">
        <f>50</f>
      </c>
      <c r="B58" s="6" t="s">
        <v>59</v>
      </c>
      <c r="C58" s="6">
        <v>65</v>
      </c>
      <c r="D58" s="6">
        <v>30</v>
      </c>
      <c r="E58" s="6"/>
    </row>
    <row r="59" spans="1:5" x14ac:dyDescent="0.25">
      <c r="A59" s="6">
        <f>51</f>
      </c>
      <c r="B59" s="6" t="s">
        <v>60</v>
      </c>
      <c r="C59" s="6">
        <v>65</v>
      </c>
      <c r="D59" s="6">
        <v>30</v>
      </c>
      <c r="E59" s="6"/>
    </row>
    <row r="60" spans="1:5" x14ac:dyDescent="0.25">
      <c r="A60" s="6">
        <f>52</f>
      </c>
      <c r="B60" s="6" t="s">
        <v>61</v>
      </c>
      <c r="C60" s="6">
        <v>65</v>
      </c>
      <c r="D60" s="6">
        <v>30</v>
      </c>
      <c r="E60" s="6"/>
    </row>
    <row r="61" spans="1:5" x14ac:dyDescent="0.25">
      <c r="A61" s="6">
        <f>53</f>
      </c>
      <c r="B61" s="6" t="s">
        <v>62</v>
      </c>
      <c r="C61" s="6">
        <v>65</v>
      </c>
      <c r="D61" s="6">
        <v>30</v>
      </c>
      <c r="E61" s="6"/>
    </row>
    <row r="62" spans="1:5" x14ac:dyDescent="0.25">
      <c r="A62" s="6">
        <f>54</f>
      </c>
      <c r="B62" s="6" t="s">
        <v>63</v>
      </c>
      <c r="C62" s="6">
        <v>65</v>
      </c>
      <c r="D62" s="6">
        <v>30</v>
      </c>
      <c r="E62" s="6"/>
    </row>
    <row r="63" spans="1:5" x14ac:dyDescent="0.25">
      <c r="A63" s="6">
        <f>55</f>
      </c>
      <c r="B63" s="6" t="s">
        <v>64</v>
      </c>
      <c r="C63" s="6">
        <v>65</v>
      </c>
      <c r="D63" s="6">
        <v>30</v>
      </c>
      <c r="E63" s="6"/>
    </row>
    <row r="64" spans="1:5" x14ac:dyDescent="0.25">
      <c r="A64" s="6">
        <f>56</f>
      </c>
      <c r="B64" s="6" t="s">
        <v>65</v>
      </c>
      <c r="C64" s="6">
        <v>65</v>
      </c>
      <c r="D64" s="6">
        <v>30</v>
      </c>
      <c r="E64" s="6"/>
    </row>
    <row r="65" spans="1:5" x14ac:dyDescent="0.25">
      <c r="A65" s="6">
        <f>57</f>
      </c>
      <c r="B65" s="6" t="s">
        <v>66</v>
      </c>
      <c r="C65" s="6">
        <v>65</v>
      </c>
      <c r="D65" s="6">
        <v>30</v>
      </c>
      <c r="E65" s="6"/>
    </row>
    <row r="66" spans="1:5" x14ac:dyDescent="0.25">
      <c r="A66" s="6">
        <f>58</f>
      </c>
      <c r="B66" s="6" t="s">
        <v>67</v>
      </c>
      <c r="C66" s="6">
        <v>65</v>
      </c>
      <c r="D66" s="6">
        <v>30</v>
      </c>
      <c r="E66" s="6"/>
    </row>
    <row r="67" spans="1:5" x14ac:dyDescent="0.25">
      <c r="A67" s="6">
        <f>59</f>
      </c>
      <c r="B67" s="6" t="s">
        <v>68</v>
      </c>
      <c r="C67" s="6">
        <v>65</v>
      </c>
      <c r="D67" s="6">
        <v>30</v>
      </c>
      <c r="E67" s="6"/>
    </row>
    <row r="68" spans="1:5" x14ac:dyDescent="0.25">
      <c r="A68" s="6">
        <f>60</f>
      </c>
      <c r="B68" s="6" t="s">
        <v>69</v>
      </c>
      <c r="C68" s="6">
        <v>65</v>
      </c>
      <c r="D68" s="6">
        <v>30</v>
      </c>
      <c r="E68" s="6"/>
    </row>
    <row r="69" spans="1:5" x14ac:dyDescent="0.25">
      <c r="A69" s="6">
        <f>61</f>
      </c>
      <c r="B69" s="6" t="s">
        <v>70</v>
      </c>
      <c r="C69" s="6">
        <v>65</v>
      </c>
      <c r="D69" s="6">
        <v>30</v>
      </c>
      <c r="E69" s="6"/>
    </row>
    <row r="70" spans="1:5" x14ac:dyDescent="0.25">
      <c r="A70" s="6">
        <f>62</f>
      </c>
      <c r="B70" s="6" t="s">
        <v>71</v>
      </c>
      <c r="C70" s="6">
        <v>65</v>
      </c>
      <c r="D70" s="6">
        <v>30</v>
      </c>
      <c r="E70" s="6"/>
    </row>
    <row r="71" spans="1:5" x14ac:dyDescent="0.25">
      <c r="A71" s="6">
        <f>63</f>
      </c>
      <c r="B71" s="6" t="s">
        <v>72</v>
      </c>
      <c r="C71" s="6">
        <v>65</v>
      </c>
      <c r="D71" s="6">
        <v>30</v>
      </c>
      <c r="E71" s="6"/>
    </row>
    <row r="72" spans="1:5" x14ac:dyDescent="0.25">
      <c r="A72" s="6">
        <f>64</f>
      </c>
      <c r="B72" s="6" t="s">
        <v>73</v>
      </c>
      <c r="C72" s="6">
        <v>65</v>
      </c>
      <c r="D72" s="6">
        <v>30</v>
      </c>
      <c r="E72" s="6"/>
    </row>
    <row r="73" spans="1:5" x14ac:dyDescent="0.25">
      <c r="A73" s="6">
        <f>65</f>
      </c>
      <c r="B73" s="6" t="s">
        <v>74</v>
      </c>
      <c r="C73" s="6">
        <v>65</v>
      </c>
      <c r="D73" s="6">
        <v>30</v>
      </c>
      <c r="E73" s="6"/>
    </row>
    <row r="74" spans="1:5" x14ac:dyDescent="0.25">
      <c r="A74" s="6">
        <f>66</f>
      </c>
      <c r="B74" s="6" t="s">
        <v>75</v>
      </c>
      <c r="C74" s="6">
        <v>65</v>
      </c>
      <c r="D74" s="6">
        <v>30</v>
      </c>
      <c r="E74" s="6"/>
    </row>
    <row r="75" spans="1:5" x14ac:dyDescent="0.25">
      <c r="A75" s="6">
        <f>67</f>
      </c>
      <c r="B75" s="6" t="s">
        <v>76</v>
      </c>
      <c r="C75" s="6">
        <v>65</v>
      </c>
      <c r="D75" s="6">
        <v>30</v>
      </c>
      <c r="E75" s="6"/>
    </row>
    <row r="76" spans="1:5" x14ac:dyDescent="0.25">
      <c r="A76" s="6">
        <f>68</f>
      </c>
      <c r="B76" s="6" t="s">
        <v>77</v>
      </c>
      <c r="C76" s="6">
        <v>65</v>
      </c>
      <c r="D76" s="6">
        <v>30</v>
      </c>
      <c r="E76" s="6"/>
    </row>
    <row r="77" spans="1:5" x14ac:dyDescent="0.25">
      <c r="A77" s="6">
        <f>69</f>
      </c>
      <c r="B77" s="6" t="s">
        <v>78</v>
      </c>
      <c r="C77" s="6">
        <v>65</v>
      </c>
      <c r="D77" s="6">
        <v>30</v>
      </c>
      <c r="E77" s="6"/>
    </row>
    <row r="78" spans="1:5" x14ac:dyDescent="0.25">
      <c r="A78" s="7" t="s">
        <v>79</v>
      </c>
      <c r="B78" s="8" t="s">
        <v>80</v>
      </c>
      <c r="C78" s="8">
        <f>=sum(C9:C77)</f>
      </c>
      <c r="D78" s="8">
        <f>=sum(D9:D77)</f>
      </c>
      <c r="E78" s="8"/>
    </row>
    <row r="80" spans="5:5" x14ac:dyDescent="0.25">
      <c r="E80" s="9" t="s">
        <v>81</v>
      </c>
    </row>
    <row r="81" spans="5:5" x14ac:dyDescent="0.25">
      <c r="E81" s="10" t="s">
        <v>82</v>
      </c>
    </row>
    <row r="82" spans="5:5" x14ac:dyDescent="0.25">
      <c r="E82" s="11" t="s">
        <v>83</v>
      </c>
    </row>
  </sheetData>
  <mergeCells count="1">
    <mergeCell ref="A5:E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2022-03-01T16:45:10Z</dcterms:created>
  <dcterms:modified xsi:type="dcterms:W3CDTF">2022-03-01T16:45:10Z</dcterms:modified>
</cp:coreProperties>
</file>