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gripper1v1_0\"/>
    </mc:Choice>
  </mc:AlternateContent>
  <xr:revisionPtr revIDLastSave="0" documentId="13_ncr:1_{6300DCED-85C9-40A3-85FC-A6F455894036}" xr6:coauthVersionLast="47" xr6:coauthVersionMax="47" xr10:uidLastSave="{00000000-0000-0000-0000-000000000000}"/>
  <bookViews>
    <workbookView xWindow="-120" yWindow="-120" windowWidth="27510" windowHeight="16440" activeTab="2" xr2:uid="{29AD3337-30ED-4E2F-8443-870578BBE896}"/>
  </bookViews>
  <sheets>
    <sheet name="valcase_selection" sheetId="1" r:id="rId1"/>
    <sheet name="valcase_matlab" sheetId="2" r:id="rId2"/>
    <sheet name="valcase_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G34" i="3"/>
  <c r="H34" i="3"/>
  <c r="I34" i="3"/>
  <c r="J34" i="3"/>
  <c r="E34" i="3"/>
  <c r="F33" i="3"/>
  <c r="J33" i="3"/>
  <c r="I33" i="3"/>
  <c r="H33" i="3"/>
  <c r="G33" i="3"/>
  <c r="E33" i="3"/>
  <c r="P33" i="2"/>
  <c r="Q4" i="2"/>
  <c r="Q5" i="2"/>
  <c r="Q6" i="2"/>
  <c r="Q7" i="2"/>
  <c r="Q8" i="2"/>
  <c r="Q9" i="2"/>
  <c r="Q10" i="2"/>
  <c r="Q11" i="2"/>
  <c r="Q33" i="2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N33" i="2"/>
  <c r="F33" i="2"/>
  <c r="I33" i="2"/>
  <c r="G33" i="2"/>
  <c r="K33" i="2"/>
  <c r="L33" i="2"/>
  <c r="J33" i="2"/>
  <c r="H33" i="2"/>
  <c r="M33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9" i="1"/>
  <c r="F11" i="1"/>
  <c r="F12" i="1"/>
  <c r="F14" i="1"/>
  <c r="F23" i="1"/>
  <c r="F25" i="1"/>
  <c r="F26" i="1"/>
  <c r="F28" i="1"/>
  <c r="F38" i="1"/>
  <c r="F39" i="1"/>
  <c r="F40" i="1"/>
  <c r="F41" i="1"/>
  <c r="F45" i="1"/>
  <c r="F46" i="1"/>
  <c r="F48" i="1"/>
  <c r="F51" i="1"/>
  <c r="F52" i="1"/>
  <c r="F53" i="1"/>
  <c r="F54" i="1"/>
  <c r="F55" i="1"/>
  <c r="F56" i="1"/>
  <c r="F58" i="1"/>
  <c r="F61" i="1"/>
  <c r="F63" i="1"/>
  <c r="F65" i="1"/>
  <c r="F66" i="1"/>
  <c r="F67" i="1"/>
  <c r="F68" i="1"/>
  <c r="F69" i="1"/>
  <c r="F70" i="1"/>
  <c r="F9" i="1"/>
  <c r="E33" i="2"/>
  <c r="E71" i="1"/>
</calcChain>
</file>

<file path=xl/sharedStrings.xml><?xml version="1.0" encoding="utf-8"?>
<sst xmlns="http://schemas.openxmlformats.org/spreadsheetml/2006/main" count="40" uniqueCount="25">
  <si>
    <t>Case</t>
  </si>
  <si>
    <t>h</t>
  </si>
  <si>
    <t>theta</t>
  </si>
  <si>
    <t>dx</t>
  </si>
  <si>
    <t>run_time (ms)</t>
  </si>
  <si>
    <t>speed (Hz)</t>
  </si>
  <si>
    <t>disp_eofmax_abs</t>
  </si>
  <si>
    <t>mises_eofmax_abs</t>
  </si>
  <si>
    <t>disp_eofmax_rel (%)</t>
  </si>
  <si>
    <t>mises_eofmax_rel (%)</t>
  </si>
  <si>
    <t>Average</t>
  </si>
  <si>
    <t>RMSE</t>
  </si>
  <si>
    <t>L2 error (%)</t>
  </si>
  <si>
    <t>disp.</t>
  </si>
  <si>
    <t>stress</t>
  </si>
  <si>
    <t>C++</t>
  </si>
  <si>
    <t>time</t>
  </si>
  <si>
    <t>speed</t>
  </si>
  <si>
    <t>max_disp</t>
  </si>
  <si>
    <t>abaqus</t>
  </si>
  <si>
    <t>podi</t>
  </si>
  <si>
    <t>max_mises</t>
  </si>
  <si>
    <t>Worst</t>
  </si>
  <si>
    <t>d_x</t>
  </si>
  <si>
    <t>theta_x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</si>
</sst>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1" fontId="0" fillId="0" borderId="4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1" fontId="0" fillId="0" borderId="3" xfId="0" applyNumberFormat="1" applyBorder="1"/>
    <xf numFmtId="11" fontId="0" fillId="0" borderId="2" xfId="0" applyNumberForma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164" fontId="0" fillId="0" borderId="3" xfId="0" applyNumberFormat="1" applyBorder="1"/>
    <xf numFmtId="164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7A7A-C60E-4B2A-ADC9-084351AA2432}">
  <dimension ref="A1:G71"/>
  <sheetViews>
    <sheetView workbookViewId="0">
      <selection activeCell="O68" sqref="O68"/>
    </sheetView>
  </sheetViews>
  <sheetFormatPr defaultRowHeight="15" x14ac:dyDescent="0.25"/>
  <sheetData>
    <row r="1" spans="1:7" x14ac:dyDescent="0.25">
      <c r="A1">
        <v>1</v>
      </c>
      <c r="B1">
        <v>55</v>
      </c>
      <c r="C1">
        <v>0</v>
      </c>
      <c r="D1">
        <v>0</v>
      </c>
    </row>
    <row r="2" spans="1:7" x14ac:dyDescent="0.25">
      <c r="A2">
        <v>2</v>
      </c>
      <c r="B2">
        <v>55</v>
      </c>
      <c r="C2">
        <v>0</v>
      </c>
      <c r="D2">
        <v>2.5</v>
      </c>
    </row>
    <row r="3" spans="1:7" x14ac:dyDescent="0.25">
      <c r="A3">
        <v>3</v>
      </c>
      <c r="B3">
        <v>55</v>
      </c>
      <c r="C3">
        <v>0</v>
      </c>
      <c r="D3">
        <v>5</v>
      </c>
    </row>
    <row r="4" spans="1:7" x14ac:dyDescent="0.25">
      <c r="A4">
        <v>4</v>
      </c>
      <c r="B4">
        <v>55</v>
      </c>
      <c r="C4">
        <v>0</v>
      </c>
      <c r="D4">
        <v>7.5</v>
      </c>
    </row>
    <row r="5" spans="1:7" x14ac:dyDescent="0.25">
      <c r="A5">
        <v>5</v>
      </c>
      <c r="B5">
        <v>55</v>
      </c>
      <c r="C5">
        <v>0</v>
      </c>
      <c r="D5">
        <v>10</v>
      </c>
    </row>
    <row r="6" spans="1:7" x14ac:dyDescent="0.25">
      <c r="A6">
        <v>6</v>
      </c>
      <c r="B6">
        <v>55</v>
      </c>
      <c r="C6">
        <v>0</v>
      </c>
      <c r="D6">
        <v>12.5</v>
      </c>
    </row>
    <row r="7" spans="1:7" x14ac:dyDescent="0.25">
      <c r="A7">
        <v>7</v>
      </c>
      <c r="B7">
        <v>55</v>
      </c>
      <c r="C7">
        <v>0</v>
      </c>
      <c r="D7">
        <v>15</v>
      </c>
    </row>
    <row r="8" spans="1:7" x14ac:dyDescent="0.25">
      <c r="A8">
        <v>8</v>
      </c>
      <c r="B8">
        <v>55</v>
      </c>
      <c r="C8">
        <v>15</v>
      </c>
      <c r="D8">
        <v>0</v>
      </c>
    </row>
    <row r="9" spans="1:7" x14ac:dyDescent="0.25">
      <c r="A9" s="1">
        <v>9</v>
      </c>
      <c r="B9" s="1">
        <v>55</v>
      </c>
      <c r="C9" s="1">
        <v>15</v>
      </c>
      <c r="D9" s="1">
        <v>2.5</v>
      </c>
      <c r="E9">
        <v>1</v>
      </c>
      <c r="F9">
        <f>E9*A9</f>
        <v>9</v>
      </c>
      <c r="G9">
        <f>SUM($E$9:E9)</f>
        <v>1</v>
      </c>
    </row>
    <row r="10" spans="1:7" x14ac:dyDescent="0.25">
      <c r="A10" s="1">
        <v>10</v>
      </c>
      <c r="B10" s="1">
        <v>55</v>
      </c>
      <c r="C10" s="1">
        <v>15</v>
      </c>
      <c r="D10" s="1">
        <v>5</v>
      </c>
      <c r="G10">
        <f>SUM($E$9:E10)</f>
        <v>1</v>
      </c>
    </row>
    <row r="11" spans="1:7" x14ac:dyDescent="0.25">
      <c r="A11" s="1">
        <v>11</v>
      </c>
      <c r="B11" s="1">
        <v>55</v>
      </c>
      <c r="C11" s="1">
        <v>15</v>
      </c>
      <c r="D11" s="1">
        <v>7.5</v>
      </c>
      <c r="E11">
        <v>1</v>
      </c>
      <c r="F11">
        <f t="shared" ref="F11:F70" si="0">E11*A11</f>
        <v>11</v>
      </c>
      <c r="G11">
        <f>SUM($E$9:E11)</f>
        <v>2</v>
      </c>
    </row>
    <row r="12" spans="1:7" x14ac:dyDescent="0.25">
      <c r="A12" s="1">
        <v>12</v>
      </c>
      <c r="B12" s="1">
        <v>55</v>
      </c>
      <c r="C12" s="1">
        <v>15</v>
      </c>
      <c r="D12" s="1">
        <v>10</v>
      </c>
      <c r="E12">
        <v>1</v>
      </c>
      <c r="F12" s="2">
        <f t="shared" si="0"/>
        <v>12</v>
      </c>
      <c r="G12" s="2">
        <f>SUM($E$9:E12)</f>
        <v>3</v>
      </c>
    </row>
    <row r="13" spans="1:7" x14ac:dyDescent="0.25">
      <c r="A13" s="1">
        <v>13</v>
      </c>
      <c r="B13" s="1">
        <v>55</v>
      </c>
      <c r="C13" s="1">
        <v>15</v>
      </c>
      <c r="D13" s="1">
        <v>12.5</v>
      </c>
      <c r="G13">
        <f>SUM($E$9:E13)</f>
        <v>3</v>
      </c>
    </row>
    <row r="14" spans="1:7" x14ac:dyDescent="0.25">
      <c r="A14" s="1">
        <v>14</v>
      </c>
      <c r="B14" s="1">
        <v>55</v>
      </c>
      <c r="C14" s="1">
        <v>15</v>
      </c>
      <c r="D14" s="1">
        <v>15</v>
      </c>
      <c r="E14">
        <v>1</v>
      </c>
      <c r="F14">
        <f t="shared" si="0"/>
        <v>14</v>
      </c>
      <c r="G14">
        <f>SUM($E$9:E14)</f>
        <v>4</v>
      </c>
    </row>
    <row r="15" spans="1:7" x14ac:dyDescent="0.25">
      <c r="A15">
        <v>15</v>
      </c>
      <c r="B15">
        <v>95</v>
      </c>
      <c r="C15">
        <v>0</v>
      </c>
      <c r="D15">
        <v>0</v>
      </c>
      <c r="G15">
        <f>SUM($E$9:E15)</f>
        <v>4</v>
      </c>
    </row>
    <row r="16" spans="1:7" x14ac:dyDescent="0.25">
      <c r="A16">
        <v>16</v>
      </c>
      <c r="B16">
        <v>95</v>
      </c>
      <c r="C16">
        <v>0</v>
      </c>
      <c r="D16">
        <v>2.5</v>
      </c>
      <c r="G16">
        <f>SUM($E$9:E16)</f>
        <v>4</v>
      </c>
    </row>
    <row r="17" spans="1:7" x14ac:dyDescent="0.25">
      <c r="A17">
        <v>17</v>
      </c>
      <c r="B17">
        <v>95</v>
      </c>
      <c r="C17">
        <v>0</v>
      </c>
      <c r="D17">
        <v>5</v>
      </c>
      <c r="G17">
        <f>SUM($E$9:E17)</f>
        <v>4</v>
      </c>
    </row>
    <row r="18" spans="1:7" x14ac:dyDescent="0.25">
      <c r="A18">
        <v>18</v>
      </c>
      <c r="B18">
        <v>95</v>
      </c>
      <c r="C18">
        <v>0</v>
      </c>
      <c r="D18">
        <v>7.5</v>
      </c>
      <c r="G18">
        <f>SUM($E$9:E18)</f>
        <v>4</v>
      </c>
    </row>
    <row r="19" spans="1:7" x14ac:dyDescent="0.25">
      <c r="A19">
        <v>19</v>
      </c>
      <c r="B19">
        <v>95</v>
      </c>
      <c r="C19">
        <v>0</v>
      </c>
      <c r="D19">
        <v>10</v>
      </c>
      <c r="G19">
        <f>SUM($E$9:E19)</f>
        <v>4</v>
      </c>
    </row>
    <row r="20" spans="1:7" x14ac:dyDescent="0.25">
      <c r="A20">
        <v>20</v>
      </c>
      <c r="B20">
        <v>95</v>
      </c>
      <c r="C20">
        <v>0</v>
      </c>
      <c r="D20">
        <v>12.5</v>
      </c>
      <c r="G20">
        <f>SUM($E$9:E20)</f>
        <v>4</v>
      </c>
    </row>
    <row r="21" spans="1:7" x14ac:dyDescent="0.25">
      <c r="A21">
        <v>21</v>
      </c>
      <c r="B21">
        <v>95</v>
      </c>
      <c r="C21">
        <v>0</v>
      </c>
      <c r="D21">
        <v>15</v>
      </c>
      <c r="G21">
        <f>SUM($E$9:E21)</f>
        <v>4</v>
      </c>
    </row>
    <row r="22" spans="1:7" x14ac:dyDescent="0.25">
      <c r="A22">
        <v>22</v>
      </c>
      <c r="B22">
        <v>95</v>
      </c>
      <c r="C22">
        <v>15</v>
      </c>
      <c r="D22">
        <v>0</v>
      </c>
      <c r="G22">
        <f>SUM($E$9:E22)</f>
        <v>4</v>
      </c>
    </row>
    <row r="23" spans="1:7" x14ac:dyDescent="0.25">
      <c r="A23" s="1">
        <v>23</v>
      </c>
      <c r="B23" s="1">
        <v>95</v>
      </c>
      <c r="C23" s="1">
        <v>15</v>
      </c>
      <c r="D23" s="1">
        <v>2.5</v>
      </c>
      <c r="E23">
        <v>1</v>
      </c>
      <c r="F23">
        <f t="shared" si="0"/>
        <v>23</v>
      </c>
      <c r="G23">
        <f>SUM($E$9:E23)</f>
        <v>5</v>
      </c>
    </row>
    <row r="24" spans="1:7" x14ac:dyDescent="0.25">
      <c r="A24" s="1">
        <v>24</v>
      </c>
      <c r="B24" s="1">
        <v>95</v>
      </c>
      <c r="C24" s="1">
        <v>15</v>
      </c>
      <c r="D24" s="1">
        <v>5</v>
      </c>
      <c r="G24">
        <f>SUM($E$9:E24)</f>
        <v>5</v>
      </c>
    </row>
    <row r="25" spans="1:7" x14ac:dyDescent="0.25">
      <c r="A25" s="1">
        <v>25</v>
      </c>
      <c r="B25" s="1">
        <v>95</v>
      </c>
      <c r="C25" s="1">
        <v>15</v>
      </c>
      <c r="D25" s="1">
        <v>7.5</v>
      </c>
      <c r="E25">
        <v>1</v>
      </c>
      <c r="F25">
        <f t="shared" si="0"/>
        <v>25</v>
      </c>
      <c r="G25">
        <f>SUM($E$9:E25)</f>
        <v>6</v>
      </c>
    </row>
    <row r="26" spans="1:7" x14ac:dyDescent="0.25">
      <c r="A26" s="1">
        <v>26</v>
      </c>
      <c r="B26" s="1">
        <v>95</v>
      </c>
      <c r="C26" s="1">
        <v>15</v>
      </c>
      <c r="D26" s="1">
        <v>10</v>
      </c>
      <c r="E26">
        <v>1</v>
      </c>
      <c r="F26">
        <f t="shared" si="0"/>
        <v>26</v>
      </c>
      <c r="G26">
        <f>SUM($E$9:E26)</f>
        <v>7</v>
      </c>
    </row>
    <row r="27" spans="1:7" x14ac:dyDescent="0.25">
      <c r="A27" s="1">
        <v>27</v>
      </c>
      <c r="B27" s="1">
        <v>95</v>
      </c>
      <c r="C27" s="1">
        <v>15</v>
      </c>
      <c r="D27" s="1">
        <v>12.5</v>
      </c>
      <c r="G27">
        <f>SUM($E$9:E27)</f>
        <v>7</v>
      </c>
    </row>
    <row r="28" spans="1:7" x14ac:dyDescent="0.25">
      <c r="A28" s="1">
        <v>28</v>
      </c>
      <c r="B28" s="1">
        <v>95</v>
      </c>
      <c r="C28" s="1">
        <v>15</v>
      </c>
      <c r="D28" s="1">
        <v>15</v>
      </c>
      <c r="E28">
        <v>1</v>
      </c>
      <c r="F28">
        <f t="shared" si="0"/>
        <v>28</v>
      </c>
      <c r="G28">
        <f>SUM($E$9:E28)</f>
        <v>8</v>
      </c>
    </row>
    <row r="29" spans="1:7" x14ac:dyDescent="0.25">
      <c r="A29">
        <v>29</v>
      </c>
      <c r="B29">
        <v>65</v>
      </c>
      <c r="C29">
        <v>0</v>
      </c>
      <c r="D29">
        <v>0</v>
      </c>
      <c r="G29">
        <f>SUM($E$9:E29)</f>
        <v>8</v>
      </c>
    </row>
    <row r="30" spans="1:7" x14ac:dyDescent="0.25">
      <c r="A30">
        <v>30</v>
      </c>
      <c r="B30">
        <v>65</v>
      </c>
      <c r="C30">
        <v>0</v>
      </c>
      <c r="D30">
        <v>2.5</v>
      </c>
      <c r="G30">
        <f>SUM($E$9:E30)</f>
        <v>8</v>
      </c>
    </row>
    <row r="31" spans="1:7" x14ac:dyDescent="0.25">
      <c r="A31">
        <v>31</v>
      </c>
      <c r="B31">
        <v>65</v>
      </c>
      <c r="C31">
        <v>0</v>
      </c>
      <c r="D31">
        <v>5</v>
      </c>
      <c r="G31">
        <f>SUM($E$9:E31)</f>
        <v>8</v>
      </c>
    </row>
    <row r="32" spans="1:7" x14ac:dyDescent="0.25">
      <c r="A32">
        <v>32</v>
      </c>
      <c r="B32">
        <v>65</v>
      </c>
      <c r="C32">
        <v>0</v>
      </c>
      <c r="D32">
        <v>7.5</v>
      </c>
      <c r="G32">
        <f>SUM($E$9:E32)</f>
        <v>8</v>
      </c>
    </row>
    <row r="33" spans="1:7" x14ac:dyDescent="0.25">
      <c r="A33">
        <v>33</v>
      </c>
      <c r="B33">
        <v>65</v>
      </c>
      <c r="C33">
        <v>0</v>
      </c>
      <c r="D33">
        <v>10</v>
      </c>
      <c r="G33">
        <f>SUM($E$9:E33)</f>
        <v>8</v>
      </c>
    </row>
    <row r="34" spans="1:7" x14ac:dyDescent="0.25">
      <c r="A34">
        <v>34</v>
      </c>
      <c r="B34">
        <v>65</v>
      </c>
      <c r="C34">
        <v>0</v>
      </c>
      <c r="D34">
        <v>12.5</v>
      </c>
      <c r="G34">
        <f>SUM($E$9:E34)</f>
        <v>8</v>
      </c>
    </row>
    <row r="35" spans="1:7" x14ac:dyDescent="0.25">
      <c r="A35">
        <v>35</v>
      </c>
      <c r="B35">
        <v>65</v>
      </c>
      <c r="C35">
        <v>0</v>
      </c>
      <c r="D35">
        <v>15</v>
      </c>
      <c r="G35">
        <f>SUM($E$9:E35)</f>
        <v>8</v>
      </c>
    </row>
    <row r="36" spans="1:7" x14ac:dyDescent="0.25">
      <c r="A36">
        <v>36</v>
      </c>
      <c r="B36">
        <v>65</v>
      </c>
      <c r="C36">
        <v>15</v>
      </c>
      <c r="D36">
        <v>0</v>
      </c>
      <c r="G36">
        <f>SUM($E$9:E36)</f>
        <v>8</v>
      </c>
    </row>
    <row r="37" spans="1:7" x14ac:dyDescent="0.25">
      <c r="A37" s="1">
        <v>37</v>
      </c>
      <c r="B37" s="1">
        <v>65</v>
      </c>
      <c r="C37" s="1">
        <v>15</v>
      </c>
      <c r="D37" s="1">
        <v>2.5</v>
      </c>
      <c r="G37">
        <f>SUM($E$9:E37)</f>
        <v>8</v>
      </c>
    </row>
    <row r="38" spans="1:7" x14ac:dyDescent="0.25">
      <c r="A38" s="1">
        <v>38</v>
      </c>
      <c r="B38" s="1">
        <v>65</v>
      </c>
      <c r="C38" s="1">
        <v>15</v>
      </c>
      <c r="D38" s="1">
        <v>5</v>
      </c>
      <c r="E38">
        <v>1</v>
      </c>
      <c r="F38">
        <f t="shared" si="0"/>
        <v>38</v>
      </c>
      <c r="G38">
        <f>SUM($E$9:E38)</f>
        <v>9</v>
      </c>
    </row>
    <row r="39" spans="1:7" x14ac:dyDescent="0.25">
      <c r="A39" s="1">
        <v>39</v>
      </c>
      <c r="B39" s="1">
        <v>65</v>
      </c>
      <c r="C39" s="1">
        <v>15</v>
      </c>
      <c r="D39" s="1">
        <v>7.5</v>
      </c>
      <c r="E39">
        <v>1</v>
      </c>
      <c r="F39">
        <f t="shared" si="0"/>
        <v>39</v>
      </c>
      <c r="G39">
        <f>SUM($E$9:E39)</f>
        <v>10</v>
      </c>
    </row>
    <row r="40" spans="1:7" x14ac:dyDescent="0.25">
      <c r="A40" s="1">
        <v>40</v>
      </c>
      <c r="B40" s="1">
        <v>65</v>
      </c>
      <c r="C40" s="1">
        <v>15</v>
      </c>
      <c r="D40" s="1">
        <v>10</v>
      </c>
      <c r="E40">
        <v>1</v>
      </c>
      <c r="F40">
        <f t="shared" si="0"/>
        <v>40</v>
      </c>
      <c r="G40">
        <f>SUM($E$9:E40)</f>
        <v>11</v>
      </c>
    </row>
    <row r="41" spans="1:7" x14ac:dyDescent="0.25">
      <c r="A41" s="1">
        <v>41</v>
      </c>
      <c r="B41" s="1">
        <v>65</v>
      </c>
      <c r="C41" s="1">
        <v>15</v>
      </c>
      <c r="D41" s="1">
        <v>12.5</v>
      </c>
      <c r="E41">
        <v>1</v>
      </c>
      <c r="F41">
        <f t="shared" si="0"/>
        <v>41</v>
      </c>
      <c r="G41">
        <f>SUM($E$9:E41)</f>
        <v>12</v>
      </c>
    </row>
    <row r="42" spans="1:7" x14ac:dyDescent="0.25">
      <c r="A42" s="1">
        <v>42</v>
      </c>
      <c r="B42" s="1">
        <v>65</v>
      </c>
      <c r="C42" s="1">
        <v>15</v>
      </c>
      <c r="D42" s="1">
        <v>15</v>
      </c>
      <c r="G42">
        <f>SUM($E$9:E42)</f>
        <v>12</v>
      </c>
    </row>
    <row r="43" spans="1:7" x14ac:dyDescent="0.25">
      <c r="A43">
        <v>43</v>
      </c>
      <c r="B43">
        <v>62.5</v>
      </c>
      <c r="C43">
        <v>0</v>
      </c>
      <c r="D43">
        <v>0</v>
      </c>
      <c r="G43">
        <f>SUM($E$9:E43)</f>
        <v>12</v>
      </c>
    </row>
    <row r="44" spans="1:7" x14ac:dyDescent="0.25">
      <c r="A44" s="2">
        <v>44</v>
      </c>
      <c r="B44" s="2">
        <v>62.5</v>
      </c>
      <c r="C44" s="2">
        <v>0</v>
      </c>
      <c r="D44" s="2">
        <v>2.5</v>
      </c>
      <c r="G44">
        <f>SUM($E$9:E44)</f>
        <v>12</v>
      </c>
    </row>
    <row r="45" spans="1:7" x14ac:dyDescent="0.25">
      <c r="A45" s="2">
        <v>45</v>
      </c>
      <c r="B45" s="2">
        <v>62.5</v>
      </c>
      <c r="C45" s="2">
        <v>0</v>
      </c>
      <c r="D45" s="2">
        <v>5</v>
      </c>
      <c r="E45">
        <v>1</v>
      </c>
      <c r="F45">
        <f t="shared" si="0"/>
        <v>45</v>
      </c>
      <c r="G45">
        <f>SUM($E$9:E45)</f>
        <v>13</v>
      </c>
    </row>
    <row r="46" spans="1:7" x14ac:dyDescent="0.25">
      <c r="A46" s="2">
        <v>46</v>
      </c>
      <c r="B46" s="2">
        <v>62.5</v>
      </c>
      <c r="C46" s="2">
        <v>0</v>
      </c>
      <c r="D46" s="2">
        <v>7.5</v>
      </c>
      <c r="E46">
        <v>1</v>
      </c>
      <c r="F46">
        <f t="shared" si="0"/>
        <v>46</v>
      </c>
      <c r="G46">
        <f>SUM($E$9:E46)</f>
        <v>14</v>
      </c>
    </row>
    <row r="47" spans="1:7" x14ac:dyDescent="0.25">
      <c r="A47" s="2">
        <v>47</v>
      </c>
      <c r="B47" s="2">
        <v>62.5</v>
      </c>
      <c r="C47" s="2">
        <v>0</v>
      </c>
      <c r="D47" s="2">
        <v>10</v>
      </c>
      <c r="G47">
        <f>SUM($E$9:E47)</f>
        <v>14</v>
      </c>
    </row>
    <row r="48" spans="1:7" x14ac:dyDescent="0.25">
      <c r="A48" s="2">
        <v>48</v>
      </c>
      <c r="B48" s="2">
        <v>62.5</v>
      </c>
      <c r="C48" s="2">
        <v>0</v>
      </c>
      <c r="D48" s="2">
        <v>12.5</v>
      </c>
      <c r="E48">
        <v>1</v>
      </c>
      <c r="F48">
        <f t="shared" si="0"/>
        <v>48</v>
      </c>
      <c r="G48">
        <f>SUM($E$9:E48)</f>
        <v>15</v>
      </c>
    </row>
    <row r="49" spans="1:7" x14ac:dyDescent="0.25">
      <c r="A49" s="2">
        <v>49</v>
      </c>
      <c r="B49" s="2">
        <v>62.5</v>
      </c>
      <c r="C49" s="2">
        <v>0</v>
      </c>
      <c r="D49" s="2">
        <v>15</v>
      </c>
      <c r="G49">
        <f>SUM($E$9:E49)</f>
        <v>15</v>
      </c>
    </row>
    <row r="50" spans="1:7" x14ac:dyDescent="0.25">
      <c r="A50">
        <v>50</v>
      </c>
      <c r="B50">
        <v>62.5</v>
      </c>
      <c r="C50">
        <v>15</v>
      </c>
      <c r="D50">
        <v>0</v>
      </c>
      <c r="G50">
        <f>SUM($E$9:E50)</f>
        <v>15</v>
      </c>
    </row>
    <row r="51" spans="1:7" x14ac:dyDescent="0.25">
      <c r="A51" s="2">
        <v>51</v>
      </c>
      <c r="B51" s="2">
        <v>62.5</v>
      </c>
      <c r="C51" s="2">
        <v>15</v>
      </c>
      <c r="D51" s="2">
        <v>2.5</v>
      </c>
      <c r="E51">
        <v>1</v>
      </c>
      <c r="F51" s="2">
        <f t="shared" si="0"/>
        <v>51</v>
      </c>
      <c r="G51" s="2">
        <f>SUM($E$9:E51)</f>
        <v>16</v>
      </c>
    </row>
    <row r="52" spans="1:7" x14ac:dyDescent="0.25">
      <c r="A52" s="2">
        <v>52</v>
      </c>
      <c r="B52" s="2">
        <v>62.5</v>
      </c>
      <c r="C52" s="2">
        <v>15</v>
      </c>
      <c r="D52" s="2">
        <v>5</v>
      </c>
      <c r="E52">
        <v>1</v>
      </c>
      <c r="F52">
        <f t="shared" si="0"/>
        <v>52</v>
      </c>
      <c r="G52">
        <f>SUM($E$9:E52)</f>
        <v>17</v>
      </c>
    </row>
    <row r="53" spans="1:7" x14ac:dyDescent="0.25">
      <c r="A53" s="2">
        <v>53</v>
      </c>
      <c r="B53" s="2">
        <v>62.5</v>
      </c>
      <c r="C53" s="2">
        <v>15</v>
      </c>
      <c r="D53" s="2">
        <v>7.5</v>
      </c>
      <c r="E53">
        <v>1</v>
      </c>
      <c r="F53">
        <f t="shared" si="0"/>
        <v>53</v>
      </c>
      <c r="G53">
        <f>SUM($E$9:E53)</f>
        <v>18</v>
      </c>
    </row>
    <row r="54" spans="1:7" x14ac:dyDescent="0.25">
      <c r="A54" s="2">
        <v>54</v>
      </c>
      <c r="B54" s="2">
        <v>62.5</v>
      </c>
      <c r="C54" s="2">
        <v>15</v>
      </c>
      <c r="D54" s="2">
        <v>10</v>
      </c>
      <c r="E54">
        <v>1</v>
      </c>
      <c r="F54">
        <f t="shared" si="0"/>
        <v>54</v>
      </c>
      <c r="G54">
        <f>SUM($E$9:E54)</f>
        <v>19</v>
      </c>
    </row>
    <row r="55" spans="1:7" x14ac:dyDescent="0.25">
      <c r="A55" s="2">
        <v>55</v>
      </c>
      <c r="B55" s="2">
        <v>62.5</v>
      </c>
      <c r="C55" s="2">
        <v>15</v>
      </c>
      <c r="D55" s="2">
        <v>12.5</v>
      </c>
      <c r="E55">
        <v>1</v>
      </c>
      <c r="F55">
        <f t="shared" si="0"/>
        <v>55</v>
      </c>
      <c r="G55">
        <f>SUM($E$9:E55)</f>
        <v>20</v>
      </c>
    </row>
    <row r="56" spans="1:7" x14ac:dyDescent="0.25">
      <c r="A56" s="2">
        <v>56</v>
      </c>
      <c r="B56" s="2">
        <v>62.5</v>
      </c>
      <c r="C56" s="2">
        <v>15</v>
      </c>
      <c r="D56" s="2">
        <v>15</v>
      </c>
      <c r="E56">
        <v>1</v>
      </c>
      <c r="F56">
        <f t="shared" si="0"/>
        <v>56</v>
      </c>
      <c r="G56">
        <f>SUM($E$9:E56)</f>
        <v>21</v>
      </c>
    </row>
    <row r="57" spans="1:7" x14ac:dyDescent="0.25">
      <c r="A57">
        <v>57</v>
      </c>
      <c r="B57">
        <v>77.5</v>
      </c>
      <c r="C57">
        <v>0</v>
      </c>
      <c r="D57">
        <v>0</v>
      </c>
      <c r="G57">
        <f>SUM($E$9:E57)</f>
        <v>21</v>
      </c>
    </row>
    <row r="58" spans="1:7" x14ac:dyDescent="0.25">
      <c r="A58" s="2">
        <v>58</v>
      </c>
      <c r="B58" s="2">
        <v>77.5</v>
      </c>
      <c r="C58" s="2">
        <v>0</v>
      </c>
      <c r="D58" s="2">
        <v>2.5</v>
      </c>
      <c r="E58">
        <v>1</v>
      </c>
      <c r="F58">
        <f t="shared" si="0"/>
        <v>58</v>
      </c>
      <c r="G58">
        <f>SUM($E$9:E58)</f>
        <v>22</v>
      </c>
    </row>
    <row r="59" spans="1:7" x14ac:dyDescent="0.25">
      <c r="A59" s="2">
        <v>59</v>
      </c>
      <c r="B59" s="2">
        <v>77.5</v>
      </c>
      <c r="C59" s="2">
        <v>0</v>
      </c>
      <c r="D59" s="2">
        <v>5</v>
      </c>
      <c r="G59">
        <f>SUM($E$9:E59)</f>
        <v>22</v>
      </c>
    </row>
    <row r="60" spans="1:7" x14ac:dyDescent="0.25">
      <c r="A60" s="2">
        <v>60</v>
      </c>
      <c r="B60" s="2">
        <v>77.5</v>
      </c>
      <c r="C60" s="2">
        <v>0</v>
      </c>
      <c r="D60" s="2">
        <v>7.5</v>
      </c>
      <c r="G60">
        <f>SUM($E$9:E60)</f>
        <v>22</v>
      </c>
    </row>
    <row r="61" spans="1:7" x14ac:dyDescent="0.25">
      <c r="A61" s="2">
        <v>61</v>
      </c>
      <c r="B61" s="2">
        <v>77.5</v>
      </c>
      <c r="C61" s="2">
        <v>0</v>
      </c>
      <c r="D61" s="2">
        <v>10</v>
      </c>
      <c r="E61">
        <v>1</v>
      </c>
      <c r="F61">
        <f t="shared" si="0"/>
        <v>61</v>
      </c>
      <c r="G61">
        <f>SUM($E$9:E61)</f>
        <v>23</v>
      </c>
    </row>
    <row r="62" spans="1:7" x14ac:dyDescent="0.25">
      <c r="A62" s="2">
        <v>62</v>
      </c>
      <c r="B62" s="2">
        <v>77.5</v>
      </c>
      <c r="C62" s="2">
        <v>0</v>
      </c>
      <c r="D62" s="2">
        <v>12.5</v>
      </c>
      <c r="G62">
        <f>SUM($E$9:E62)</f>
        <v>23</v>
      </c>
    </row>
    <row r="63" spans="1:7" x14ac:dyDescent="0.25">
      <c r="A63" s="2">
        <v>63</v>
      </c>
      <c r="B63" s="2">
        <v>77.5</v>
      </c>
      <c r="C63" s="2">
        <v>0</v>
      </c>
      <c r="D63" s="2">
        <v>15</v>
      </c>
      <c r="E63">
        <v>1</v>
      </c>
      <c r="F63" s="2">
        <f t="shared" si="0"/>
        <v>63</v>
      </c>
      <c r="G63" s="2">
        <f>SUM($E$9:E63)</f>
        <v>24</v>
      </c>
    </row>
    <row r="64" spans="1:7" x14ac:dyDescent="0.25">
      <c r="A64">
        <v>64</v>
      </c>
      <c r="B64">
        <v>77.5</v>
      </c>
      <c r="C64">
        <v>15</v>
      </c>
      <c r="D64">
        <v>0</v>
      </c>
      <c r="G64">
        <f>SUM($E$9:E64)</f>
        <v>24</v>
      </c>
    </row>
    <row r="65" spans="1:7" x14ac:dyDescent="0.25">
      <c r="A65" s="2">
        <v>65</v>
      </c>
      <c r="B65" s="2">
        <v>77.5</v>
      </c>
      <c r="C65" s="2">
        <v>15</v>
      </c>
      <c r="D65" s="2">
        <v>2.5</v>
      </c>
      <c r="E65">
        <v>1</v>
      </c>
      <c r="F65">
        <f t="shared" si="0"/>
        <v>65</v>
      </c>
      <c r="G65">
        <f>SUM($E$9:E65)</f>
        <v>25</v>
      </c>
    </row>
    <row r="66" spans="1:7" x14ac:dyDescent="0.25">
      <c r="A66" s="2">
        <v>66</v>
      </c>
      <c r="B66" s="2">
        <v>77.5</v>
      </c>
      <c r="C66" s="2">
        <v>15</v>
      </c>
      <c r="D66" s="2">
        <v>5</v>
      </c>
      <c r="E66">
        <v>1</v>
      </c>
      <c r="F66">
        <f t="shared" si="0"/>
        <v>66</v>
      </c>
      <c r="G66">
        <f>SUM($E$9:E66)</f>
        <v>26</v>
      </c>
    </row>
    <row r="67" spans="1:7" x14ac:dyDescent="0.25">
      <c r="A67" s="2">
        <v>67</v>
      </c>
      <c r="B67" s="2">
        <v>77.5</v>
      </c>
      <c r="C67" s="2">
        <v>15</v>
      </c>
      <c r="D67" s="2">
        <v>7.5</v>
      </c>
      <c r="E67">
        <v>1</v>
      </c>
      <c r="F67">
        <f t="shared" si="0"/>
        <v>67</v>
      </c>
      <c r="G67">
        <f>SUM($E$9:E67)</f>
        <v>27</v>
      </c>
    </row>
    <row r="68" spans="1:7" x14ac:dyDescent="0.25">
      <c r="A68" s="2">
        <v>68</v>
      </c>
      <c r="B68" s="2">
        <v>77.5</v>
      </c>
      <c r="C68" s="2">
        <v>15</v>
      </c>
      <c r="D68" s="2">
        <v>10</v>
      </c>
      <c r="E68">
        <v>1</v>
      </c>
      <c r="F68">
        <f t="shared" si="0"/>
        <v>68</v>
      </c>
      <c r="G68">
        <f>SUM($E$9:E68)</f>
        <v>28</v>
      </c>
    </row>
    <row r="69" spans="1:7" x14ac:dyDescent="0.25">
      <c r="A69" s="2">
        <v>69</v>
      </c>
      <c r="B69" s="2">
        <v>77.5</v>
      </c>
      <c r="C69" s="2">
        <v>15</v>
      </c>
      <c r="D69" s="2">
        <v>12.5</v>
      </c>
      <c r="E69">
        <v>1</v>
      </c>
      <c r="F69">
        <f t="shared" si="0"/>
        <v>69</v>
      </c>
      <c r="G69">
        <f>SUM($E$9:E69)</f>
        <v>29</v>
      </c>
    </row>
    <row r="70" spans="1:7" x14ac:dyDescent="0.25">
      <c r="A70" s="2">
        <v>70</v>
      </c>
      <c r="B70" s="2">
        <v>77.5</v>
      </c>
      <c r="C70" s="2">
        <v>15</v>
      </c>
      <c r="D70" s="2">
        <v>15</v>
      </c>
      <c r="E70">
        <v>1</v>
      </c>
      <c r="F70">
        <f t="shared" si="0"/>
        <v>70</v>
      </c>
      <c r="G70">
        <f>SUM($E$9:E70)</f>
        <v>30</v>
      </c>
    </row>
    <row r="71" spans="1:7" x14ac:dyDescent="0.25">
      <c r="E71">
        <f>SUM(E1:E70)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A713-0933-419A-BBFD-5C98C972EC97}">
  <dimension ref="A1:Q33"/>
  <sheetViews>
    <sheetView workbookViewId="0">
      <selection sqref="A1:J33"/>
    </sheetView>
  </sheetViews>
  <sheetFormatPr defaultRowHeight="15" x14ac:dyDescent="0.25"/>
  <cols>
    <col min="1" max="1" width="5.140625" bestFit="1" customWidth="1"/>
    <col min="2" max="2" width="4.5703125" bestFit="1" customWidth="1"/>
    <col min="3" max="3" width="5.7109375" bestFit="1" customWidth="1"/>
    <col min="4" max="4" width="4.5703125" bestFit="1" customWidth="1"/>
    <col min="5" max="5" width="8.42578125" customWidth="1"/>
    <col min="6" max="6" width="10.42578125" bestFit="1" customWidth="1"/>
    <col min="7" max="8" width="8.28515625" bestFit="1" customWidth="1"/>
    <col min="9" max="9" width="5.28515625" bestFit="1" customWidth="1"/>
    <col min="10" max="10" width="6.140625" bestFit="1" customWidth="1"/>
    <col min="11" max="11" width="10.85546875" bestFit="1" customWidth="1"/>
    <col min="12" max="12" width="10.85546875" customWidth="1"/>
    <col min="13" max="13" width="12" customWidth="1"/>
    <col min="14" max="14" width="12.85546875" customWidth="1"/>
  </cols>
  <sheetData>
    <row r="1" spans="1:17" ht="19.5" customHeight="1" x14ac:dyDescent="0.25">
      <c r="A1" s="25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6" t="s">
        <v>11</v>
      </c>
      <c r="H1" s="26"/>
      <c r="I1" s="26" t="s">
        <v>12</v>
      </c>
      <c r="J1" s="27"/>
      <c r="P1" t="s">
        <v>15</v>
      </c>
    </row>
    <row r="2" spans="1:17" ht="30" x14ac:dyDescent="0.25">
      <c r="A2" s="25"/>
      <c r="B2" s="28"/>
      <c r="C2" s="28"/>
      <c r="D2" s="28"/>
      <c r="E2" s="28"/>
      <c r="F2" s="28"/>
      <c r="G2" s="4" t="s">
        <v>13</v>
      </c>
      <c r="H2" s="4" t="s">
        <v>14</v>
      </c>
      <c r="I2" s="4" t="s">
        <v>13</v>
      </c>
      <c r="J2" s="5" t="s">
        <v>14</v>
      </c>
      <c r="K2" s="3" t="s">
        <v>8</v>
      </c>
      <c r="L2" s="4" t="s">
        <v>6</v>
      </c>
      <c r="M2" s="4" t="s">
        <v>9</v>
      </c>
      <c r="N2" s="5" t="s">
        <v>7</v>
      </c>
      <c r="P2" s="16" t="s">
        <v>16</v>
      </c>
      <c r="Q2" s="16" t="s">
        <v>17</v>
      </c>
    </row>
    <row r="3" spans="1:17" x14ac:dyDescent="0.25">
      <c r="A3" s="6">
        <v>1</v>
      </c>
      <c r="B3" s="7">
        <v>55</v>
      </c>
      <c r="C3" s="7">
        <v>15</v>
      </c>
      <c r="D3" s="7">
        <v>2.5</v>
      </c>
      <c r="E3" s="7">
        <v>1.55</v>
      </c>
      <c r="F3" s="7">
        <v>647.25</v>
      </c>
      <c r="G3" s="13">
        <v>8.6999999999999994E-3</v>
      </c>
      <c r="H3" s="13">
        <v>2.9999999999999997E-4</v>
      </c>
      <c r="I3" s="9">
        <v>1.02</v>
      </c>
      <c r="J3" s="12">
        <v>3.6</v>
      </c>
      <c r="K3" s="14">
        <v>0.32</v>
      </c>
      <c r="L3" s="11">
        <v>8.3000000000000001E-3</v>
      </c>
      <c r="M3" s="11">
        <v>0.7</v>
      </c>
      <c r="N3" s="8">
        <v>2.4000000000000001E-4</v>
      </c>
      <c r="P3" s="9">
        <v>2.1040800000000002</v>
      </c>
      <c r="Q3" s="9">
        <f>1000/P3</f>
        <v>475.26710011026194</v>
      </c>
    </row>
    <row r="4" spans="1:17" x14ac:dyDescent="0.25">
      <c r="A4" s="6">
        <v>2</v>
      </c>
      <c r="B4" s="7">
        <v>55</v>
      </c>
      <c r="C4" s="7">
        <v>15</v>
      </c>
      <c r="D4" s="7">
        <v>7.5</v>
      </c>
      <c r="E4" s="7">
        <v>1.98</v>
      </c>
      <c r="F4" s="7">
        <v>504.54</v>
      </c>
      <c r="G4" s="13">
        <v>1.7000000000000001E-2</v>
      </c>
      <c r="H4" s="13">
        <v>4.4999999999999999E-4</v>
      </c>
      <c r="I4" s="9">
        <v>0.67</v>
      </c>
      <c r="J4" s="12">
        <v>1.79</v>
      </c>
      <c r="K4" s="14">
        <v>0.13</v>
      </c>
      <c r="L4" s="11">
        <v>9.5999999999999992E-3</v>
      </c>
      <c r="M4" s="11">
        <v>0.03</v>
      </c>
      <c r="N4" s="8">
        <v>2.9E-5</v>
      </c>
      <c r="P4" s="9">
        <v>2.1175899999999999</v>
      </c>
      <c r="Q4" s="9">
        <f t="shared" ref="Q4:Q32" si="0">1000/P4</f>
        <v>472.23494633049836</v>
      </c>
    </row>
    <row r="5" spans="1:17" x14ac:dyDescent="0.25">
      <c r="A5" s="10">
        <v>3</v>
      </c>
      <c r="B5" s="7">
        <v>55</v>
      </c>
      <c r="C5" s="7">
        <v>15</v>
      </c>
      <c r="D5" s="7">
        <v>10</v>
      </c>
      <c r="E5" s="7">
        <v>1.48</v>
      </c>
      <c r="F5" s="7">
        <v>673.85</v>
      </c>
      <c r="G5" s="13">
        <v>2.5999999999999999E-2</v>
      </c>
      <c r="H5" s="13">
        <v>5.9000000000000003E-4</v>
      </c>
      <c r="I5" s="9">
        <v>0.76</v>
      </c>
      <c r="J5" s="12">
        <v>1.75</v>
      </c>
      <c r="K5" s="14">
        <v>0.18</v>
      </c>
      <c r="L5" s="11">
        <v>1.7999999999999999E-2</v>
      </c>
      <c r="M5" s="11">
        <v>0.03</v>
      </c>
      <c r="N5" s="8">
        <v>3.8999999999999999E-5</v>
      </c>
      <c r="P5" s="9">
        <v>2.1198600000000001</v>
      </c>
      <c r="Q5" s="9">
        <f t="shared" si="0"/>
        <v>471.72926514015074</v>
      </c>
    </row>
    <row r="6" spans="1:17" x14ac:dyDescent="0.25">
      <c r="A6" s="6">
        <v>4</v>
      </c>
      <c r="B6" s="7">
        <v>55</v>
      </c>
      <c r="C6" s="7">
        <v>15</v>
      </c>
      <c r="D6" s="7">
        <v>15</v>
      </c>
      <c r="E6" s="7">
        <v>2.65</v>
      </c>
      <c r="F6" s="7">
        <v>378.07</v>
      </c>
      <c r="G6" s="13">
        <v>4.7E-2</v>
      </c>
      <c r="H6" s="13">
        <v>9.2000000000000003E-4</v>
      </c>
      <c r="I6" s="9">
        <v>0.95</v>
      </c>
      <c r="J6" s="12">
        <v>1.72</v>
      </c>
      <c r="K6" s="14">
        <v>0.28000000000000003</v>
      </c>
      <c r="L6" s="11">
        <v>4.2999999999999997E-2</v>
      </c>
      <c r="M6" s="11">
        <v>1.06</v>
      </c>
      <c r="N6" s="8">
        <v>2.3E-3</v>
      </c>
      <c r="P6" s="9">
        <v>2.10975</v>
      </c>
      <c r="Q6" s="9">
        <f t="shared" si="0"/>
        <v>473.9898092191018</v>
      </c>
    </row>
    <row r="7" spans="1:17" x14ac:dyDescent="0.25">
      <c r="A7" s="6">
        <v>5</v>
      </c>
      <c r="B7" s="7">
        <v>95</v>
      </c>
      <c r="C7" s="7">
        <v>15</v>
      </c>
      <c r="D7" s="7">
        <v>2.5</v>
      </c>
      <c r="E7" s="7">
        <v>1.39</v>
      </c>
      <c r="F7" s="7">
        <v>720.46</v>
      </c>
      <c r="G7" s="13">
        <v>1.4E-2</v>
      </c>
      <c r="H7" s="13">
        <v>2.0000000000000001E-4</v>
      </c>
      <c r="I7" s="9">
        <v>1.51</v>
      </c>
      <c r="J7" s="12">
        <v>2.84</v>
      </c>
      <c r="K7" s="14">
        <v>0.61</v>
      </c>
      <c r="L7" s="11">
        <v>1.6E-2</v>
      </c>
      <c r="M7" s="11">
        <v>0.98</v>
      </c>
      <c r="N7" s="8">
        <v>2.0000000000000001E-4</v>
      </c>
      <c r="P7" s="9">
        <v>2.08969</v>
      </c>
      <c r="Q7" s="9">
        <f t="shared" si="0"/>
        <v>478.53987912082653</v>
      </c>
    </row>
    <row r="8" spans="1:17" x14ac:dyDescent="0.25">
      <c r="A8" s="6">
        <v>6</v>
      </c>
      <c r="B8" s="7">
        <v>95</v>
      </c>
      <c r="C8" s="7">
        <v>15</v>
      </c>
      <c r="D8" s="7">
        <v>7.5</v>
      </c>
      <c r="E8" s="7">
        <v>1.72</v>
      </c>
      <c r="F8" s="7">
        <v>580.38</v>
      </c>
      <c r="G8" s="13">
        <v>3.1E-2</v>
      </c>
      <c r="H8" s="13">
        <v>3.5E-4</v>
      </c>
      <c r="I8" s="9">
        <v>1.1100000000000001</v>
      </c>
      <c r="J8" s="12">
        <v>1.62</v>
      </c>
      <c r="K8" s="14">
        <v>0.15</v>
      </c>
      <c r="L8" s="11">
        <v>1.0999999999999999E-2</v>
      </c>
      <c r="M8" s="11">
        <v>0.26</v>
      </c>
      <c r="N8" s="8">
        <v>1.6000000000000001E-4</v>
      </c>
      <c r="P8" s="9">
        <v>2.0940599999999998</v>
      </c>
      <c r="Q8" s="9">
        <f t="shared" si="0"/>
        <v>477.54123568570151</v>
      </c>
    </row>
    <row r="9" spans="1:17" x14ac:dyDescent="0.25">
      <c r="A9" s="6">
        <v>7</v>
      </c>
      <c r="B9" s="7">
        <v>95</v>
      </c>
      <c r="C9" s="7">
        <v>15</v>
      </c>
      <c r="D9" s="7">
        <v>10</v>
      </c>
      <c r="E9" s="7">
        <v>1.31</v>
      </c>
      <c r="F9" s="7">
        <v>762.78</v>
      </c>
      <c r="G9" s="13">
        <v>3.2000000000000001E-2</v>
      </c>
      <c r="H9" s="13">
        <v>3.6999999999999999E-4</v>
      </c>
      <c r="I9" s="9">
        <v>0.87</v>
      </c>
      <c r="J9" s="12">
        <v>1.3</v>
      </c>
      <c r="K9" s="14">
        <v>0.05</v>
      </c>
      <c r="L9" s="11">
        <v>5.5999999999999999E-3</v>
      </c>
      <c r="M9" s="11">
        <v>0.21</v>
      </c>
      <c r="N9" s="8">
        <v>1.7000000000000001E-4</v>
      </c>
      <c r="P9" s="9">
        <v>2.1061000000000001</v>
      </c>
      <c r="Q9" s="9">
        <f t="shared" si="0"/>
        <v>474.81126252314704</v>
      </c>
    </row>
    <row r="10" spans="1:17" x14ac:dyDescent="0.25">
      <c r="A10" s="6">
        <v>8</v>
      </c>
      <c r="B10" s="7">
        <v>95</v>
      </c>
      <c r="C10" s="7">
        <v>15</v>
      </c>
      <c r="D10" s="7">
        <v>15</v>
      </c>
      <c r="E10" s="7">
        <v>1.23</v>
      </c>
      <c r="F10" s="7">
        <v>811.03</v>
      </c>
      <c r="G10" s="13">
        <v>3.7999999999999999E-2</v>
      </c>
      <c r="H10" s="13">
        <v>5.5000000000000003E-4</v>
      </c>
      <c r="I10" s="9">
        <v>0.69</v>
      </c>
      <c r="J10" s="12">
        <v>1.28</v>
      </c>
      <c r="K10" s="14">
        <v>0.05</v>
      </c>
      <c r="L10" s="11">
        <v>7.1000000000000004E-3</v>
      </c>
      <c r="M10" s="11">
        <v>0.34</v>
      </c>
      <c r="N10" s="8">
        <v>3.8999999999999999E-4</v>
      </c>
      <c r="P10" s="9">
        <v>2.1089000000000002</v>
      </c>
      <c r="Q10" s="9">
        <f t="shared" si="0"/>
        <v>474.18085257717286</v>
      </c>
    </row>
    <row r="11" spans="1:17" x14ac:dyDescent="0.25">
      <c r="A11" s="6">
        <v>9</v>
      </c>
      <c r="B11" s="7">
        <v>65</v>
      </c>
      <c r="C11" s="7">
        <v>15</v>
      </c>
      <c r="D11" s="7">
        <v>5</v>
      </c>
      <c r="E11" s="7">
        <v>1.24</v>
      </c>
      <c r="F11" s="7">
        <v>805.8</v>
      </c>
      <c r="G11" s="13">
        <v>1.2999999999999999E-2</v>
      </c>
      <c r="H11" s="13">
        <v>2.5999999999999998E-4</v>
      </c>
      <c r="I11" s="9">
        <v>0.73</v>
      </c>
      <c r="J11" s="12">
        <v>1.72</v>
      </c>
      <c r="K11" s="14">
        <v>0.01</v>
      </c>
      <c r="L11" s="11">
        <v>3.3E-4</v>
      </c>
      <c r="M11" s="11">
        <v>0.54</v>
      </c>
      <c r="N11" s="8">
        <v>2.7E-4</v>
      </c>
      <c r="P11" s="9">
        <v>2.1024099999999999</v>
      </c>
      <c r="Q11" s="9">
        <f t="shared" si="0"/>
        <v>475.6446173676876</v>
      </c>
    </row>
    <row r="12" spans="1:17" x14ac:dyDescent="0.25">
      <c r="A12" s="6">
        <v>10</v>
      </c>
      <c r="B12" s="7">
        <v>65</v>
      </c>
      <c r="C12" s="7">
        <v>15</v>
      </c>
      <c r="D12" s="7">
        <v>7.5</v>
      </c>
      <c r="E12" s="7">
        <v>1.24</v>
      </c>
      <c r="F12" s="7">
        <v>807.75</v>
      </c>
      <c r="G12" s="13">
        <v>1.7000000000000001E-2</v>
      </c>
      <c r="H12" s="13">
        <v>3.2000000000000003E-4</v>
      </c>
      <c r="I12" s="9">
        <v>0.66</v>
      </c>
      <c r="J12" s="12">
        <v>1.39</v>
      </c>
      <c r="K12" s="14">
        <v>0.08</v>
      </c>
      <c r="L12" s="11">
        <v>5.7000000000000002E-3</v>
      </c>
      <c r="M12" s="11">
        <v>0.36</v>
      </c>
      <c r="N12" s="8">
        <v>2.5999999999999998E-4</v>
      </c>
      <c r="P12" s="9">
        <v>2.1251600000000002</v>
      </c>
      <c r="Q12" s="9">
        <f t="shared" si="0"/>
        <v>470.55280543582597</v>
      </c>
    </row>
    <row r="13" spans="1:17" x14ac:dyDescent="0.25">
      <c r="A13" s="6">
        <v>11</v>
      </c>
      <c r="B13" s="7">
        <v>65</v>
      </c>
      <c r="C13" s="7">
        <v>15</v>
      </c>
      <c r="D13" s="7">
        <v>10</v>
      </c>
      <c r="E13" s="7">
        <v>1.31</v>
      </c>
      <c r="F13" s="7">
        <v>762.2</v>
      </c>
      <c r="G13" s="13">
        <v>2.1000000000000001E-2</v>
      </c>
      <c r="H13" s="13">
        <v>4.2999999999999999E-4</v>
      </c>
      <c r="I13" s="9">
        <v>0.61</v>
      </c>
      <c r="J13" s="12">
        <v>1.39</v>
      </c>
      <c r="K13" s="14">
        <v>0.11</v>
      </c>
      <c r="L13" s="11">
        <v>1.0999999999999999E-2</v>
      </c>
      <c r="M13" s="11">
        <v>0.26</v>
      </c>
      <c r="N13" s="8">
        <v>2.5999999999999998E-4</v>
      </c>
      <c r="P13" s="9">
        <v>2.1117300000000001</v>
      </c>
      <c r="Q13" s="9">
        <f t="shared" si="0"/>
        <v>473.54538695761295</v>
      </c>
    </row>
    <row r="14" spans="1:17" x14ac:dyDescent="0.25">
      <c r="A14" s="6">
        <v>12</v>
      </c>
      <c r="B14" s="7">
        <v>65</v>
      </c>
      <c r="C14" s="7">
        <v>15</v>
      </c>
      <c r="D14" s="7">
        <v>12.5</v>
      </c>
      <c r="E14" s="7">
        <v>1.29</v>
      </c>
      <c r="F14" s="7">
        <v>775.8</v>
      </c>
      <c r="G14" s="13">
        <v>2.7E-2</v>
      </c>
      <c r="H14" s="13">
        <v>5.5999999999999995E-4</v>
      </c>
      <c r="I14" s="9">
        <v>0.62</v>
      </c>
      <c r="J14" s="12">
        <v>1.42</v>
      </c>
      <c r="K14" s="14">
        <v>0.12</v>
      </c>
      <c r="L14" s="11">
        <v>1.4999999999999999E-2</v>
      </c>
      <c r="M14" s="11">
        <v>0.37</v>
      </c>
      <c r="N14" s="8">
        <v>4.8000000000000001E-4</v>
      </c>
      <c r="P14" s="9">
        <v>2.09789</v>
      </c>
      <c r="Q14" s="9">
        <f t="shared" si="0"/>
        <v>476.6694154602958</v>
      </c>
    </row>
    <row r="15" spans="1:17" x14ac:dyDescent="0.25">
      <c r="A15" s="6">
        <v>13</v>
      </c>
      <c r="B15" s="7">
        <v>62.5</v>
      </c>
      <c r="C15" s="7">
        <v>0</v>
      </c>
      <c r="D15" s="7">
        <v>5</v>
      </c>
      <c r="E15" s="7">
        <v>1.27</v>
      </c>
      <c r="F15" s="7">
        <v>789.27</v>
      </c>
      <c r="G15" s="13">
        <v>1.6E-2</v>
      </c>
      <c r="H15" s="13">
        <v>3.6999999999999999E-4</v>
      </c>
      <c r="I15" s="9">
        <v>0.89</v>
      </c>
      <c r="J15" s="12">
        <v>2.44</v>
      </c>
      <c r="K15" s="14">
        <v>0.02</v>
      </c>
      <c r="L15" s="11">
        <v>8.0000000000000004E-4</v>
      </c>
      <c r="M15" s="11">
        <v>0.3</v>
      </c>
      <c r="N15" s="8">
        <v>1.4999999999999999E-4</v>
      </c>
      <c r="P15" s="9">
        <v>2.1105100000000001</v>
      </c>
      <c r="Q15" s="9">
        <f t="shared" si="0"/>
        <v>473.81912428749445</v>
      </c>
    </row>
    <row r="16" spans="1:17" x14ac:dyDescent="0.25">
      <c r="A16" s="6">
        <v>14</v>
      </c>
      <c r="B16" s="7">
        <v>62.5</v>
      </c>
      <c r="C16" s="7">
        <v>0</v>
      </c>
      <c r="D16" s="7">
        <v>7.5</v>
      </c>
      <c r="E16" s="7">
        <v>1.28</v>
      </c>
      <c r="F16" s="7">
        <v>780.03</v>
      </c>
      <c r="G16" s="13">
        <v>2.8000000000000001E-2</v>
      </c>
      <c r="H16" s="13">
        <v>7.2999999999999996E-4</v>
      </c>
      <c r="I16" s="9">
        <v>1.07</v>
      </c>
      <c r="J16" s="12">
        <v>3.18</v>
      </c>
      <c r="K16" s="14">
        <v>0.04</v>
      </c>
      <c r="L16" s="11">
        <v>3.0000000000000001E-3</v>
      </c>
      <c r="M16" s="11">
        <v>0.87</v>
      </c>
      <c r="N16" s="8">
        <v>6.4999999999999997E-4</v>
      </c>
      <c r="P16" s="9">
        <v>1.97133</v>
      </c>
      <c r="Q16" s="9">
        <f t="shared" si="0"/>
        <v>507.2717403986141</v>
      </c>
    </row>
    <row r="17" spans="1:17" x14ac:dyDescent="0.25">
      <c r="A17" s="6">
        <v>15</v>
      </c>
      <c r="B17" s="7">
        <v>62.5</v>
      </c>
      <c r="C17" s="7">
        <v>0</v>
      </c>
      <c r="D17" s="7">
        <v>12.5</v>
      </c>
      <c r="E17" s="7">
        <v>1.25</v>
      </c>
      <c r="F17" s="7">
        <v>798.72</v>
      </c>
      <c r="G17" s="13">
        <v>2.7E-2</v>
      </c>
      <c r="H17" s="13">
        <v>1.1000000000000001E-3</v>
      </c>
      <c r="I17" s="9">
        <v>0.63</v>
      </c>
      <c r="J17" s="12">
        <v>2.87</v>
      </c>
      <c r="K17" s="14">
        <v>7.0000000000000007E-2</v>
      </c>
      <c r="L17" s="11">
        <v>8.6E-3</v>
      </c>
      <c r="M17" s="11">
        <v>0.35</v>
      </c>
      <c r="N17" s="8">
        <v>4.6999999999999999E-4</v>
      </c>
      <c r="P17" s="9">
        <v>2.1129099999999998</v>
      </c>
      <c r="Q17" s="9">
        <f t="shared" si="0"/>
        <v>473.28092535886532</v>
      </c>
    </row>
    <row r="18" spans="1:17" x14ac:dyDescent="0.25">
      <c r="A18" s="10">
        <v>16</v>
      </c>
      <c r="B18" s="7">
        <v>62.5</v>
      </c>
      <c r="C18" s="7">
        <v>15</v>
      </c>
      <c r="D18" s="7">
        <v>2.5</v>
      </c>
      <c r="E18" s="7">
        <v>1.39</v>
      </c>
      <c r="F18" s="7">
        <v>718.39</v>
      </c>
      <c r="G18" s="13">
        <v>7.9000000000000008E-3</v>
      </c>
      <c r="H18" s="13">
        <v>2.1000000000000001E-4</v>
      </c>
      <c r="I18" s="9">
        <v>0.91</v>
      </c>
      <c r="J18" s="12">
        <v>2.77</v>
      </c>
      <c r="K18" s="14">
        <v>0.28000000000000003</v>
      </c>
      <c r="L18" s="11">
        <v>7.0000000000000001E-3</v>
      </c>
      <c r="M18" s="11">
        <v>1.46</v>
      </c>
      <c r="N18" s="8">
        <v>4.0000000000000002E-4</v>
      </c>
      <c r="P18" s="9">
        <v>2.1185700000000001</v>
      </c>
      <c r="Q18" s="9">
        <f t="shared" si="0"/>
        <v>472.0165016968993</v>
      </c>
    </row>
    <row r="19" spans="1:17" x14ac:dyDescent="0.25">
      <c r="A19" s="6">
        <v>17</v>
      </c>
      <c r="B19" s="7">
        <v>62.5</v>
      </c>
      <c r="C19" s="7">
        <v>15</v>
      </c>
      <c r="D19" s="7">
        <v>5</v>
      </c>
      <c r="E19" s="7">
        <v>3.84</v>
      </c>
      <c r="F19" s="7">
        <v>260.42</v>
      </c>
      <c r="G19" s="13">
        <v>1.2999999999999999E-2</v>
      </c>
      <c r="H19" s="13">
        <v>3.3E-4</v>
      </c>
      <c r="I19" s="9">
        <v>0.75</v>
      </c>
      <c r="J19" s="12">
        <v>2.14</v>
      </c>
      <c r="K19" s="14">
        <v>0.06</v>
      </c>
      <c r="L19" s="11">
        <v>3.3E-3</v>
      </c>
      <c r="M19" s="11">
        <v>1.25</v>
      </c>
      <c r="N19" s="8">
        <v>6.7000000000000002E-4</v>
      </c>
      <c r="P19" s="9">
        <v>2.1054400000000002</v>
      </c>
      <c r="Q19" s="9">
        <f t="shared" si="0"/>
        <v>474.96010335131842</v>
      </c>
    </row>
    <row r="20" spans="1:17" x14ac:dyDescent="0.25">
      <c r="A20" s="6">
        <v>18</v>
      </c>
      <c r="B20" s="7">
        <v>62.5</v>
      </c>
      <c r="C20" s="7">
        <v>15</v>
      </c>
      <c r="D20" s="7">
        <v>7.5</v>
      </c>
      <c r="E20" s="7">
        <v>2.9</v>
      </c>
      <c r="F20" s="7">
        <v>345.18</v>
      </c>
      <c r="G20" s="13">
        <v>1.7000000000000001E-2</v>
      </c>
      <c r="H20" s="13">
        <v>4.4999999999999999E-4</v>
      </c>
      <c r="I20" s="9">
        <v>0.67</v>
      </c>
      <c r="J20" s="12">
        <v>1.95</v>
      </c>
      <c r="K20" s="14">
        <v>0.01</v>
      </c>
      <c r="L20" s="11">
        <v>4.8999999999999998E-4</v>
      </c>
      <c r="M20" s="11">
        <v>1.25</v>
      </c>
      <c r="N20" s="8">
        <v>9.8999999999999999E-4</v>
      </c>
      <c r="P20" s="9">
        <v>2.10324</v>
      </c>
      <c r="Q20" s="9">
        <f t="shared" si="0"/>
        <v>475.45691409444476</v>
      </c>
    </row>
    <row r="21" spans="1:17" x14ac:dyDescent="0.25">
      <c r="A21" s="6">
        <v>19</v>
      </c>
      <c r="B21" s="7">
        <v>62.5</v>
      </c>
      <c r="C21" s="7">
        <v>15</v>
      </c>
      <c r="D21" s="7">
        <v>10</v>
      </c>
      <c r="E21" s="7">
        <v>1.92</v>
      </c>
      <c r="F21" s="7">
        <v>520.02</v>
      </c>
      <c r="G21" s="13">
        <v>2.1999999999999999E-2</v>
      </c>
      <c r="H21" s="13">
        <v>6.8999999999999997E-4</v>
      </c>
      <c r="I21" s="9">
        <v>0.63</v>
      </c>
      <c r="J21" s="12">
        <v>2.2200000000000002</v>
      </c>
      <c r="K21" s="14">
        <v>0.03</v>
      </c>
      <c r="L21" s="11">
        <v>2.7000000000000001E-3</v>
      </c>
      <c r="M21" s="11">
        <v>0.52</v>
      </c>
      <c r="N21" s="8">
        <v>5.4000000000000001E-4</v>
      </c>
      <c r="P21" s="9">
        <v>2.0971500000000001</v>
      </c>
      <c r="Q21" s="9">
        <f t="shared" si="0"/>
        <v>476.83761295090954</v>
      </c>
    </row>
    <row r="22" spans="1:17" x14ac:dyDescent="0.25">
      <c r="A22" s="6">
        <v>20</v>
      </c>
      <c r="B22" s="7">
        <v>62.5</v>
      </c>
      <c r="C22" s="7">
        <v>15</v>
      </c>
      <c r="D22" s="7">
        <v>12.5</v>
      </c>
      <c r="E22" s="7">
        <v>1.45</v>
      </c>
      <c r="F22" s="7">
        <v>690.61</v>
      </c>
      <c r="G22" s="13">
        <v>2.7E-2</v>
      </c>
      <c r="H22" s="13">
        <v>1.1000000000000001E-3</v>
      </c>
      <c r="I22" s="9">
        <v>0.63</v>
      </c>
      <c r="J22" s="12">
        <v>2.67</v>
      </c>
      <c r="K22" s="14">
        <v>0.02</v>
      </c>
      <c r="L22" s="11">
        <v>2.0999999999999999E-3</v>
      </c>
      <c r="M22" s="11">
        <v>0.55000000000000004</v>
      </c>
      <c r="N22" s="8">
        <v>7.5000000000000002E-4</v>
      </c>
      <c r="P22" s="9">
        <v>2.1207600000000002</v>
      </c>
      <c r="Q22" s="9">
        <f t="shared" si="0"/>
        <v>471.52907448273254</v>
      </c>
    </row>
    <row r="23" spans="1:17" x14ac:dyDescent="0.25">
      <c r="A23" s="6">
        <v>21</v>
      </c>
      <c r="B23" s="7">
        <v>62.5</v>
      </c>
      <c r="C23" s="7">
        <v>15</v>
      </c>
      <c r="D23" s="7">
        <v>15</v>
      </c>
      <c r="E23" s="7">
        <v>1.39</v>
      </c>
      <c r="F23" s="7">
        <v>722.02</v>
      </c>
      <c r="G23" s="13">
        <v>3.7999999999999999E-2</v>
      </c>
      <c r="H23" s="13">
        <v>1.5E-3</v>
      </c>
      <c r="I23" s="9">
        <v>0.74</v>
      </c>
      <c r="J23" s="12">
        <v>3.14</v>
      </c>
      <c r="K23" s="14">
        <v>0</v>
      </c>
      <c r="L23" s="11">
        <v>2.7E-4</v>
      </c>
      <c r="M23" s="11">
        <v>0.43</v>
      </c>
      <c r="N23" s="8">
        <v>7.5000000000000002E-4</v>
      </c>
      <c r="P23" s="9">
        <v>2.0811000000000002</v>
      </c>
      <c r="Q23" s="9">
        <f t="shared" si="0"/>
        <v>480.51511220027868</v>
      </c>
    </row>
    <row r="24" spans="1:17" x14ac:dyDescent="0.25">
      <c r="A24" s="6">
        <v>22</v>
      </c>
      <c r="B24" s="7">
        <v>77.5</v>
      </c>
      <c r="C24" s="7">
        <v>0</v>
      </c>
      <c r="D24" s="7">
        <v>2.5</v>
      </c>
      <c r="E24" s="7">
        <v>1.32</v>
      </c>
      <c r="F24" s="7">
        <v>759.88</v>
      </c>
      <c r="G24" s="13">
        <v>1.2999999999999999E-2</v>
      </c>
      <c r="H24" s="13">
        <v>3.1E-4</v>
      </c>
      <c r="I24" s="9">
        <v>1.42</v>
      </c>
      <c r="J24" s="12">
        <v>4.3499999999999996</v>
      </c>
      <c r="K24" s="14">
        <v>0.21</v>
      </c>
      <c r="L24" s="11">
        <v>5.3E-3</v>
      </c>
      <c r="M24" s="11">
        <v>1.08</v>
      </c>
      <c r="N24" s="8">
        <v>2.4000000000000001E-4</v>
      </c>
      <c r="P24" s="9">
        <v>2.0996100000000002</v>
      </c>
      <c r="Q24" s="9">
        <f t="shared" si="0"/>
        <v>476.27892799138885</v>
      </c>
    </row>
    <row r="25" spans="1:17" x14ac:dyDescent="0.25">
      <c r="A25" s="6">
        <v>23</v>
      </c>
      <c r="B25" s="7">
        <v>77.5</v>
      </c>
      <c r="C25" s="7">
        <v>0</v>
      </c>
      <c r="D25" s="7">
        <v>10</v>
      </c>
      <c r="E25" s="7">
        <v>1.57</v>
      </c>
      <c r="F25" s="7">
        <v>637.76</v>
      </c>
      <c r="G25" s="13">
        <v>2.4E-2</v>
      </c>
      <c r="H25" s="13">
        <v>6.9999999999999999E-4</v>
      </c>
      <c r="I25" s="9">
        <v>0.66</v>
      </c>
      <c r="J25" s="12">
        <v>2.46</v>
      </c>
      <c r="K25" s="14">
        <v>0.02</v>
      </c>
      <c r="L25" s="11">
        <v>2.3999999999999998E-3</v>
      </c>
      <c r="M25" s="11">
        <v>0.12</v>
      </c>
      <c r="N25" s="8">
        <v>1E-4</v>
      </c>
      <c r="P25" s="9">
        <v>2.1083599999999998</v>
      </c>
      <c r="Q25" s="9">
        <f t="shared" si="0"/>
        <v>474.30230131476605</v>
      </c>
    </row>
    <row r="26" spans="1:17" x14ac:dyDescent="0.25">
      <c r="A26" s="10">
        <v>24</v>
      </c>
      <c r="B26" s="7">
        <v>77.5</v>
      </c>
      <c r="C26" s="7">
        <v>0</v>
      </c>
      <c r="D26" s="7">
        <v>15</v>
      </c>
      <c r="E26" s="7">
        <v>1.31</v>
      </c>
      <c r="F26" s="7">
        <v>762.2</v>
      </c>
      <c r="G26" s="13">
        <v>5.1999999999999998E-2</v>
      </c>
      <c r="H26" s="13">
        <v>9.7999999999999997E-4</v>
      </c>
      <c r="I26" s="9">
        <v>0.96</v>
      </c>
      <c r="J26" s="12">
        <v>2.25</v>
      </c>
      <c r="K26" s="14">
        <v>0.01</v>
      </c>
      <c r="L26" s="11">
        <v>2.2000000000000001E-3</v>
      </c>
      <c r="M26" s="11">
        <v>0.08</v>
      </c>
      <c r="N26" s="8">
        <v>1.1E-4</v>
      </c>
      <c r="P26" s="9">
        <v>2.0981299999999998</v>
      </c>
      <c r="Q26" s="9">
        <f t="shared" si="0"/>
        <v>476.61489040240599</v>
      </c>
    </row>
    <row r="27" spans="1:17" x14ac:dyDescent="0.25">
      <c r="A27" s="6">
        <v>25</v>
      </c>
      <c r="B27" s="7">
        <v>77.5</v>
      </c>
      <c r="C27" s="7">
        <v>15</v>
      </c>
      <c r="D27" s="7">
        <v>2.5</v>
      </c>
      <c r="E27" s="7">
        <v>1.33</v>
      </c>
      <c r="F27" s="7">
        <v>750.19</v>
      </c>
      <c r="G27" s="13">
        <v>9.1000000000000004E-3</v>
      </c>
      <c r="H27" s="13">
        <v>2.1000000000000001E-4</v>
      </c>
      <c r="I27" s="9">
        <v>1</v>
      </c>
      <c r="J27" s="12">
        <v>2.87</v>
      </c>
      <c r="K27" s="14">
        <v>0.36</v>
      </c>
      <c r="L27" s="11">
        <v>8.9999999999999993E-3</v>
      </c>
      <c r="M27" s="11">
        <v>0.62</v>
      </c>
      <c r="N27" s="8">
        <v>1.4999999999999999E-4</v>
      </c>
      <c r="P27" s="9">
        <v>2.0882700000000001</v>
      </c>
      <c r="Q27" s="9">
        <f t="shared" si="0"/>
        <v>478.86528083054395</v>
      </c>
    </row>
    <row r="28" spans="1:17" x14ac:dyDescent="0.25">
      <c r="A28" s="6">
        <v>26</v>
      </c>
      <c r="B28" s="7">
        <v>77.5</v>
      </c>
      <c r="C28" s="7">
        <v>15</v>
      </c>
      <c r="D28" s="7">
        <v>5</v>
      </c>
      <c r="E28" s="7">
        <v>1.26</v>
      </c>
      <c r="F28" s="7">
        <v>791.77</v>
      </c>
      <c r="G28" s="13">
        <v>1.4999999999999999E-2</v>
      </c>
      <c r="H28" s="13">
        <v>3.2000000000000003E-4</v>
      </c>
      <c r="I28" s="9">
        <v>0.84</v>
      </c>
      <c r="J28" s="12">
        <v>2.23</v>
      </c>
      <c r="K28" s="14">
        <v>0.13</v>
      </c>
      <c r="L28" s="11">
        <v>6.4000000000000003E-3</v>
      </c>
      <c r="M28" s="11">
        <v>0.16</v>
      </c>
      <c r="N28" s="8">
        <v>7.4999999999999993E-5</v>
      </c>
      <c r="P28" s="9">
        <v>2.1139399999999999</v>
      </c>
      <c r="Q28" s="9">
        <f t="shared" si="0"/>
        <v>473.05032309337071</v>
      </c>
    </row>
    <row r="29" spans="1:17" x14ac:dyDescent="0.25">
      <c r="A29" s="6">
        <v>27</v>
      </c>
      <c r="B29" s="7">
        <v>77.5</v>
      </c>
      <c r="C29" s="7">
        <v>15</v>
      </c>
      <c r="D29" s="7">
        <v>7.5</v>
      </c>
      <c r="E29" s="7">
        <v>1.3</v>
      </c>
      <c r="F29" s="7">
        <v>769.23</v>
      </c>
      <c r="G29" s="13">
        <v>0.02</v>
      </c>
      <c r="H29" s="13">
        <v>4.0000000000000002E-4</v>
      </c>
      <c r="I29" s="9">
        <v>0.74</v>
      </c>
      <c r="J29" s="12">
        <v>1.86</v>
      </c>
      <c r="K29" s="14">
        <v>0.04</v>
      </c>
      <c r="L29" s="11">
        <v>2.7000000000000001E-3</v>
      </c>
      <c r="M29" s="11">
        <v>0.11</v>
      </c>
      <c r="N29" s="8">
        <v>7.4999999999999993E-5</v>
      </c>
      <c r="P29" s="9">
        <v>2.1090599999999999</v>
      </c>
      <c r="Q29" s="9">
        <f t="shared" si="0"/>
        <v>474.14487970944401</v>
      </c>
    </row>
    <row r="30" spans="1:17" x14ac:dyDescent="0.25">
      <c r="A30" s="6">
        <v>28</v>
      </c>
      <c r="B30" s="7">
        <v>77.5</v>
      </c>
      <c r="C30" s="7">
        <v>15</v>
      </c>
      <c r="D30" s="7">
        <v>10</v>
      </c>
      <c r="E30" s="7">
        <v>1.21</v>
      </c>
      <c r="F30" s="7">
        <v>825.76</v>
      </c>
      <c r="G30" s="13">
        <v>2.5000000000000001E-2</v>
      </c>
      <c r="H30" s="13">
        <v>5.1999999999999995E-4</v>
      </c>
      <c r="I30" s="9">
        <v>0.7</v>
      </c>
      <c r="J30" s="12">
        <v>1.81</v>
      </c>
      <c r="K30" s="14">
        <v>0.01</v>
      </c>
      <c r="L30" s="11">
        <v>1.1999999999999999E-3</v>
      </c>
      <c r="M30" s="11">
        <v>7.0000000000000007E-2</v>
      </c>
      <c r="N30" s="8">
        <v>6.8000000000000005E-4</v>
      </c>
      <c r="P30" s="9">
        <v>2.1160999999999999</v>
      </c>
      <c r="Q30" s="9">
        <f t="shared" si="0"/>
        <v>472.56745900477296</v>
      </c>
    </row>
    <row r="31" spans="1:17" x14ac:dyDescent="0.25">
      <c r="A31" s="6">
        <v>29</v>
      </c>
      <c r="B31" s="7">
        <v>77.5</v>
      </c>
      <c r="C31" s="7">
        <v>15</v>
      </c>
      <c r="D31" s="7">
        <v>12.5</v>
      </c>
      <c r="E31" s="7">
        <v>1.29</v>
      </c>
      <c r="F31" s="7">
        <v>774.59</v>
      </c>
      <c r="G31" s="13">
        <v>3.4000000000000002E-2</v>
      </c>
      <c r="H31" s="13">
        <v>6.7000000000000002E-4</v>
      </c>
      <c r="I31" s="9">
        <v>0.77</v>
      </c>
      <c r="J31" s="12">
        <v>1.86</v>
      </c>
      <c r="K31" s="14">
        <v>0.03</v>
      </c>
      <c r="L31" s="11">
        <v>4.4000000000000003E-3</v>
      </c>
      <c r="M31" s="11">
        <v>0.28000000000000003</v>
      </c>
      <c r="N31" s="8">
        <v>3.3E-4</v>
      </c>
      <c r="P31" s="9">
        <v>2.1194000000000002</v>
      </c>
      <c r="Q31" s="9">
        <f t="shared" si="0"/>
        <v>471.83165046711332</v>
      </c>
    </row>
    <row r="32" spans="1:17" x14ac:dyDescent="0.25">
      <c r="A32" s="6">
        <v>30</v>
      </c>
      <c r="B32" s="7">
        <v>77.5</v>
      </c>
      <c r="C32" s="7">
        <v>15</v>
      </c>
      <c r="D32" s="7">
        <v>15</v>
      </c>
      <c r="E32" s="9">
        <v>1.23</v>
      </c>
      <c r="F32" s="9">
        <v>815.66</v>
      </c>
      <c r="G32" s="13">
        <v>4.9000000000000002E-2</v>
      </c>
      <c r="H32" s="13">
        <v>8.7000000000000001E-4</v>
      </c>
      <c r="I32" s="9">
        <v>0.91</v>
      </c>
      <c r="J32" s="12">
        <v>1.99</v>
      </c>
      <c r="K32" s="14">
        <v>0.05</v>
      </c>
      <c r="L32" s="11">
        <v>8.3000000000000001E-3</v>
      </c>
      <c r="M32" s="11">
        <v>0.06</v>
      </c>
      <c r="N32" s="8">
        <v>8.5000000000000006E-5</v>
      </c>
      <c r="P32" s="9">
        <v>2.11252</v>
      </c>
      <c r="Q32" s="9">
        <f t="shared" si="0"/>
        <v>473.368299471721</v>
      </c>
    </row>
    <row r="33" spans="1:17" x14ac:dyDescent="0.25">
      <c r="A33" s="24" t="s">
        <v>10</v>
      </c>
      <c r="B33" s="24"/>
      <c r="C33" s="24"/>
      <c r="D33" s="25"/>
      <c r="E33" s="9">
        <f>AVERAGE(E3:E32)</f>
        <v>1.5633333333333332</v>
      </c>
      <c r="F33" s="9">
        <f t="shared" ref="F33:M33" si="1">AVERAGE(F3:F32)</f>
        <v>691.38700000000006</v>
      </c>
      <c r="G33" s="13">
        <f t="shared" ref="G33:L33" si="2">AVERAGE(G3:G32)</f>
        <v>2.4290000000000013E-2</v>
      </c>
      <c r="H33" s="13">
        <f t="shared" si="2"/>
        <v>5.5866666666666662E-4</v>
      </c>
      <c r="I33" s="9">
        <f t="shared" si="2"/>
        <v>0.83733333333333326</v>
      </c>
      <c r="J33" s="12">
        <f t="shared" si="2"/>
        <v>2.2293333333333338</v>
      </c>
      <c r="K33" s="14">
        <f t="shared" si="2"/>
        <v>0.11599999999999995</v>
      </c>
      <c r="L33" s="11">
        <f t="shared" si="2"/>
        <v>7.3596666666666663E-3</v>
      </c>
      <c r="M33" s="11">
        <f t="shared" si="1"/>
        <v>0.48999999999999994</v>
      </c>
      <c r="N33" s="8">
        <f>AVERAGE(N3:N32)</f>
        <v>4.0043333333333349E-4</v>
      </c>
      <c r="P33" s="9">
        <f>AVERAGE(P3:P32)</f>
        <v>2.1024539999999998</v>
      </c>
      <c r="Q33" s="9">
        <f t="shared" ref="Q33" si="3">AVERAGE(Q3:Q32)</f>
        <v>475.71392323451221</v>
      </c>
    </row>
  </sheetData>
  <mergeCells count="9">
    <mergeCell ref="A33:D33"/>
    <mergeCell ref="G1:H1"/>
    <mergeCell ref="I1:J1"/>
    <mergeCell ref="B1:B2"/>
    <mergeCell ref="A1:A2"/>
    <mergeCell ref="C1:C2"/>
    <mergeCell ref="D1:D2"/>
    <mergeCell ref="E1:E2"/>
    <mergeCell ref="F1:F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O34"/>
  <sheetViews>
    <sheetView tabSelected="1" workbookViewId="0">
      <selection activeCell="T18" sqref="T18"/>
    </sheetView>
  </sheetViews>
  <sheetFormatPr defaultRowHeight="15" x14ac:dyDescent="0.25"/>
  <sheetData>
    <row r="1" spans="1:15" x14ac:dyDescent="0.25">
      <c r="A1" s="25" t="s">
        <v>0</v>
      </c>
      <c r="B1" s="28" t="s">
        <v>1</v>
      </c>
      <c r="C1" s="28" t="s">
        <v>24</v>
      </c>
      <c r="D1" s="28" t="s">
        <v>23</v>
      </c>
      <c r="E1" s="28" t="s">
        <v>4</v>
      </c>
      <c r="F1" s="28" t="s">
        <v>5</v>
      </c>
      <c r="G1" s="26" t="s">
        <v>11</v>
      </c>
      <c r="H1" s="26"/>
      <c r="I1" s="26" t="s">
        <v>12</v>
      </c>
      <c r="J1" s="27"/>
      <c r="L1" s="29" t="s">
        <v>18</v>
      </c>
      <c r="M1" s="26"/>
      <c r="N1" s="26" t="s">
        <v>21</v>
      </c>
      <c r="O1" s="27"/>
    </row>
    <row r="2" spans="1:15" x14ac:dyDescent="0.25">
      <c r="A2" s="25"/>
      <c r="B2" s="28"/>
      <c r="C2" s="28"/>
      <c r="D2" s="28"/>
      <c r="E2" s="28"/>
      <c r="F2" s="28"/>
      <c r="G2" s="15" t="s">
        <v>13</v>
      </c>
      <c r="H2" s="15" t="s">
        <v>14</v>
      </c>
      <c r="I2" s="15" t="s">
        <v>13</v>
      </c>
      <c r="J2" s="5" t="s">
        <v>14</v>
      </c>
      <c r="L2" s="17" t="s">
        <v>19</v>
      </c>
      <c r="M2" s="18" t="s">
        <v>20</v>
      </c>
      <c r="N2" s="18" t="s">
        <v>19</v>
      </c>
      <c r="O2" s="5" t="s">
        <v>20</v>
      </c>
    </row>
    <row r="3" spans="1:15" ht="15" customHeight="1" x14ac:dyDescent="0.25">
      <c r="A3" s="6">
        <v>1</v>
      </c>
      <c r="B3" s="7">
        <v>55</v>
      </c>
      <c r="C3" s="7">
        <v>15</v>
      </c>
      <c r="D3" s="7">
        <v>2.5</v>
      </c>
      <c r="E3" s="9">
        <v>2.9540000000000002</v>
      </c>
      <c r="F3" s="19">
        <v>338.52403520649966</v>
      </c>
      <c r="G3" s="13">
        <v>8.7320000000000002E-3</v>
      </c>
      <c r="H3" s="13">
        <v>2.9849999999999999E-4</v>
      </c>
      <c r="I3" s="9">
        <v>1.0177</v>
      </c>
      <c r="J3" s="12">
        <v>3.5983999999999998</v>
      </c>
      <c r="L3" s="22">
        <v>2.5430000000000001</v>
      </c>
      <c r="M3" s="23">
        <v>2.5350000000000001</v>
      </c>
      <c r="N3" s="20">
        <v>3.4930000000000003E-2</v>
      </c>
      <c r="O3" s="21">
        <v>3.4689999999999999E-2</v>
      </c>
    </row>
    <row r="4" spans="1:15" x14ac:dyDescent="0.25">
      <c r="A4" s="6">
        <v>2</v>
      </c>
      <c r="B4" s="7">
        <v>55</v>
      </c>
      <c r="C4" s="7">
        <v>15</v>
      </c>
      <c r="D4" s="7">
        <v>7.5</v>
      </c>
      <c r="E4" s="9">
        <v>4.1260000000000003</v>
      </c>
      <c r="F4" s="19">
        <v>242.36548715462916</v>
      </c>
      <c r="G4" s="13">
        <v>1.704E-2</v>
      </c>
      <c r="H4" s="13">
        <v>4.483E-4</v>
      </c>
      <c r="I4" s="9">
        <v>0.67310000000000003</v>
      </c>
      <c r="J4" s="12">
        <v>1.7941</v>
      </c>
      <c r="L4" s="22">
        <v>7.6479999999999997</v>
      </c>
      <c r="M4" s="23">
        <v>7.6379999999999999</v>
      </c>
      <c r="N4" s="20">
        <v>0.1037</v>
      </c>
      <c r="O4" s="21">
        <v>0.1038</v>
      </c>
    </row>
    <row r="5" spans="1:15" x14ac:dyDescent="0.25">
      <c r="A5" s="10">
        <v>3</v>
      </c>
      <c r="B5" s="7">
        <v>55</v>
      </c>
      <c r="C5" s="7">
        <v>15</v>
      </c>
      <c r="D5" s="7">
        <v>10</v>
      </c>
      <c r="E5" s="9">
        <v>2.726</v>
      </c>
      <c r="F5" s="19">
        <v>366.83785766691125</v>
      </c>
      <c r="G5" s="13">
        <v>2.555E-2</v>
      </c>
      <c r="H5" s="13">
        <v>5.9279999999999999E-4</v>
      </c>
      <c r="I5" s="9">
        <v>0.76229999999999998</v>
      </c>
      <c r="J5" s="12">
        <v>1.7527999999999999</v>
      </c>
      <c r="L5" s="22">
        <v>10.220000000000001</v>
      </c>
      <c r="M5" s="23">
        <v>10.199999999999999</v>
      </c>
      <c r="N5" s="20">
        <v>0.1384</v>
      </c>
      <c r="O5" s="21">
        <v>0.1384</v>
      </c>
    </row>
    <row r="6" spans="1:15" x14ac:dyDescent="0.25">
      <c r="A6" s="6">
        <v>4</v>
      </c>
      <c r="B6" s="7">
        <v>55</v>
      </c>
      <c r="C6" s="7">
        <v>15</v>
      </c>
      <c r="D6" s="7">
        <v>15</v>
      </c>
      <c r="E6" s="9">
        <v>2.4369999999999998</v>
      </c>
      <c r="F6" s="19">
        <v>410.34058268362742</v>
      </c>
      <c r="G6" s="13">
        <v>4.743E-2</v>
      </c>
      <c r="H6" s="13">
        <v>9.2130000000000001E-4</v>
      </c>
      <c r="I6" s="9">
        <v>0.9526</v>
      </c>
      <c r="J6" s="12">
        <v>1.7226999999999999</v>
      </c>
      <c r="L6" s="22">
        <v>15.37</v>
      </c>
      <c r="M6" s="23">
        <v>15.33</v>
      </c>
      <c r="N6" s="20">
        <v>0.21410000000000001</v>
      </c>
      <c r="O6" s="21">
        <v>0.21179999999999999</v>
      </c>
    </row>
    <row r="7" spans="1:15" x14ac:dyDescent="0.25">
      <c r="A7" s="6">
        <v>5</v>
      </c>
      <c r="B7" s="7">
        <v>95</v>
      </c>
      <c r="C7" s="7">
        <v>15</v>
      </c>
      <c r="D7" s="7">
        <v>2.5</v>
      </c>
      <c r="E7" s="9">
        <v>2.5710000000000002</v>
      </c>
      <c r="F7" s="19">
        <v>388.95371450797353</v>
      </c>
      <c r="G7" s="13">
        <v>1.396E-2</v>
      </c>
      <c r="H7" s="13">
        <v>2.0479999999999999E-4</v>
      </c>
      <c r="I7" s="9">
        <v>1.5137</v>
      </c>
      <c r="J7" s="12">
        <v>2.8368000000000002</v>
      </c>
      <c r="L7" s="22">
        <v>2.5310000000000001</v>
      </c>
      <c r="M7" s="23">
        <v>2.5150000000000001</v>
      </c>
      <c r="N7" s="20">
        <v>2.0590000000000001E-2</v>
      </c>
      <c r="O7" s="21">
        <v>2.0389999999999998E-2</v>
      </c>
    </row>
    <row r="8" spans="1:15" x14ac:dyDescent="0.25">
      <c r="A8" s="6">
        <v>6</v>
      </c>
      <c r="B8" s="7">
        <v>95</v>
      </c>
      <c r="C8" s="7">
        <v>15</v>
      </c>
      <c r="D8" s="7">
        <v>7.5</v>
      </c>
      <c r="E8" s="9">
        <v>2.4569999999999999</v>
      </c>
      <c r="F8" s="19">
        <v>407.00040700040705</v>
      </c>
      <c r="G8" s="13">
        <v>3.066E-2</v>
      </c>
      <c r="H8" s="13">
        <v>3.4860000000000002E-4</v>
      </c>
      <c r="I8" s="9">
        <v>1.1086</v>
      </c>
      <c r="J8" s="12">
        <v>1.6236999999999999</v>
      </c>
      <c r="L8" s="22">
        <v>7.59</v>
      </c>
      <c r="M8" s="23">
        <v>7.5780000000000003</v>
      </c>
      <c r="N8" s="20">
        <v>5.917E-2</v>
      </c>
      <c r="O8" s="21">
        <v>5.9330000000000001E-2</v>
      </c>
    </row>
    <row r="9" spans="1:15" x14ac:dyDescent="0.25">
      <c r="A9" s="6">
        <v>7</v>
      </c>
      <c r="B9" s="7">
        <v>95</v>
      </c>
      <c r="C9" s="7">
        <v>15</v>
      </c>
      <c r="D9" s="7">
        <v>10</v>
      </c>
      <c r="E9" s="9">
        <v>3.6829999999999998</v>
      </c>
      <c r="F9" s="19">
        <v>271.5177844148792</v>
      </c>
      <c r="G9" s="13">
        <v>3.2070000000000001E-2</v>
      </c>
      <c r="H9" s="13">
        <v>3.7090000000000002E-4</v>
      </c>
      <c r="I9" s="9">
        <v>0.86839999999999995</v>
      </c>
      <c r="J9" s="12">
        <v>1.3010999999999999</v>
      </c>
      <c r="L9" s="22">
        <v>10.119999999999999</v>
      </c>
      <c r="M9" s="23">
        <v>10.119999999999999</v>
      </c>
      <c r="N9" s="20">
        <v>7.7799999999999994E-2</v>
      </c>
      <c r="O9" s="21">
        <v>7.7969999999999998E-2</v>
      </c>
    </row>
    <row r="10" spans="1:15" x14ac:dyDescent="0.25">
      <c r="A10" s="6">
        <v>8</v>
      </c>
      <c r="B10" s="7">
        <v>95</v>
      </c>
      <c r="C10" s="7">
        <v>15</v>
      </c>
      <c r="D10" s="7">
        <v>15</v>
      </c>
      <c r="E10" s="9">
        <v>2.4209999999999998</v>
      </c>
      <c r="F10" s="19">
        <v>413.05245766212312</v>
      </c>
      <c r="G10" s="13">
        <v>3.8269999999999998E-2</v>
      </c>
      <c r="H10" s="13">
        <v>5.4790000000000004E-4</v>
      </c>
      <c r="I10" s="9">
        <v>0.68869999999999998</v>
      </c>
      <c r="J10" s="12">
        <v>1.2813000000000001</v>
      </c>
      <c r="L10" s="22">
        <v>15.19</v>
      </c>
      <c r="M10" s="23">
        <v>15.2</v>
      </c>
      <c r="N10" s="20">
        <v>0.1152</v>
      </c>
      <c r="O10" s="21">
        <v>0.1148</v>
      </c>
    </row>
    <row r="11" spans="1:15" x14ac:dyDescent="0.25">
      <c r="A11" s="6">
        <v>9</v>
      </c>
      <c r="B11" s="7">
        <v>65</v>
      </c>
      <c r="C11" s="7">
        <v>15</v>
      </c>
      <c r="D11" s="7">
        <v>5</v>
      </c>
      <c r="E11" s="9">
        <v>3.4079999999999999</v>
      </c>
      <c r="F11" s="19">
        <v>293.42723004694835</v>
      </c>
      <c r="G11" s="13">
        <v>1.2829999999999999E-2</v>
      </c>
      <c r="H11" s="13">
        <v>2.6160000000000002E-4</v>
      </c>
      <c r="I11" s="9">
        <v>0.73460000000000003</v>
      </c>
      <c r="J11" s="12">
        <v>1.7205999999999999</v>
      </c>
      <c r="L11" s="22">
        <v>5.0759999999999996</v>
      </c>
      <c r="M11" s="23">
        <v>5.0759999999999996</v>
      </c>
      <c r="N11" s="20">
        <v>4.9970000000000001E-2</v>
      </c>
      <c r="O11" s="21">
        <v>4.9700000000000001E-2</v>
      </c>
    </row>
    <row r="12" spans="1:15" x14ac:dyDescent="0.25">
      <c r="A12" s="6">
        <v>10</v>
      </c>
      <c r="B12" s="7">
        <v>65</v>
      </c>
      <c r="C12" s="7">
        <v>15</v>
      </c>
      <c r="D12" s="7">
        <v>7.5</v>
      </c>
      <c r="E12" s="9">
        <v>2.4910000000000001</v>
      </c>
      <c r="F12" s="19">
        <v>401.44520272982737</v>
      </c>
      <c r="G12" s="13">
        <v>1.7229999999999999E-2</v>
      </c>
      <c r="H12" s="13">
        <v>3.168E-4</v>
      </c>
      <c r="I12" s="9">
        <v>0.6603</v>
      </c>
      <c r="J12" s="12">
        <v>1.3865000000000001</v>
      </c>
      <c r="L12" s="22">
        <v>7.6219999999999999</v>
      </c>
      <c r="M12" s="23">
        <v>7.6269999999999998</v>
      </c>
      <c r="N12" s="20">
        <v>7.3440000000000005E-2</v>
      </c>
      <c r="O12" s="21">
        <v>7.3179999999999995E-2</v>
      </c>
    </row>
    <row r="13" spans="1:15" x14ac:dyDescent="0.25">
      <c r="A13" s="6">
        <v>11</v>
      </c>
      <c r="B13" s="7">
        <v>65</v>
      </c>
      <c r="C13" s="7">
        <v>15</v>
      </c>
      <c r="D13" s="7">
        <v>10</v>
      </c>
      <c r="E13" s="9">
        <v>2.7559999999999998</v>
      </c>
      <c r="F13" s="19">
        <v>362.84470246734401</v>
      </c>
      <c r="G13" s="13">
        <v>2.128E-2</v>
      </c>
      <c r="H13" s="13">
        <v>4.283E-4</v>
      </c>
      <c r="I13" s="9">
        <v>0.61399999999999999</v>
      </c>
      <c r="J13" s="12">
        <v>1.3935</v>
      </c>
      <c r="L13" s="22">
        <v>10.17</v>
      </c>
      <c r="M13" s="23">
        <v>10.18</v>
      </c>
      <c r="N13" s="20">
        <v>9.9820000000000006E-2</v>
      </c>
      <c r="O13" s="21">
        <v>0.10009999999999999</v>
      </c>
    </row>
    <row r="14" spans="1:15" x14ac:dyDescent="0.25">
      <c r="A14" s="6">
        <v>12</v>
      </c>
      <c r="B14" s="7">
        <v>65</v>
      </c>
      <c r="C14" s="7">
        <v>15</v>
      </c>
      <c r="D14" s="7">
        <v>12.5</v>
      </c>
      <c r="E14" s="9">
        <v>3.5790000000000002</v>
      </c>
      <c r="F14" s="19">
        <v>279.4076557697681</v>
      </c>
      <c r="G14" s="13">
        <v>2.6710000000000001E-2</v>
      </c>
      <c r="H14" s="13">
        <v>5.555E-4</v>
      </c>
      <c r="I14" s="9">
        <v>0.61870000000000003</v>
      </c>
      <c r="J14" s="12">
        <v>1.423</v>
      </c>
      <c r="L14" s="22">
        <v>12.73</v>
      </c>
      <c r="M14" s="23">
        <v>12.75</v>
      </c>
      <c r="N14" s="20">
        <v>0.1305</v>
      </c>
      <c r="O14" s="21">
        <v>0.13100000000000001</v>
      </c>
    </row>
    <row r="15" spans="1:15" x14ac:dyDescent="0.25">
      <c r="A15" s="6">
        <v>13</v>
      </c>
      <c r="B15" s="7">
        <v>62.5</v>
      </c>
      <c r="C15" s="7">
        <v>0</v>
      </c>
      <c r="D15" s="7">
        <v>5</v>
      </c>
      <c r="E15" s="9">
        <v>3.6030000000000002</v>
      </c>
      <c r="F15" s="19">
        <v>277.54648903691367</v>
      </c>
      <c r="G15" s="13">
        <v>1.555E-2</v>
      </c>
      <c r="H15" s="13">
        <v>3.7270000000000001E-4</v>
      </c>
      <c r="I15" s="9">
        <v>0.89200000000000002</v>
      </c>
      <c r="J15" s="12">
        <v>2.4352999999999998</v>
      </c>
      <c r="L15" s="22">
        <v>5.0759999999999996</v>
      </c>
      <c r="M15" s="23">
        <v>5.0750000000000002</v>
      </c>
      <c r="N15" s="20">
        <v>5.0619999999999998E-2</v>
      </c>
      <c r="O15" s="21">
        <v>5.0770000000000003E-2</v>
      </c>
    </row>
    <row r="16" spans="1:15" x14ac:dyDescent="0.25">
      <c r="A16" s="6">
        <v>14</v>
      </c>
      <c r="B16" s="7">
        <v>62.5</v>
      </c>
      <c r="C16" s="7">
        <v>0</v>
      </c>
      <c r="D16" s="7">
        <v>7.5</v>
      </c>
      <c r="E16" s="9">
        <v>2.742</v>
      </c>
      <c r="F16" s="19">
        <v>364.69730123997084</v>
      </c>
      <c r="G16" s="13">
        <v>2.793E-2</v>
      </c>
      <c r="H16" s="13">
        <v>7.3090000000000004E-4</v>
      </c>
      <c r="I16" s="9">
        <v>1.0730999999999999</v>
      </c>
      <c r="J16" s="12">
        <v>3.1789999999999998</v>
      </c>
      <c r="L16" s="22">
        <v>7.6219999999999999</v>
      </c>
      <c r="M16" s="23">
        <v>7.625</v>
      </c>
      <c r="N16" s="20">
        <v>7.4050000000000005E-2</v>
      </c>
      <c r="O16" s="21">
        <v>7.4690000000000006E-2</v>
      </c>
    </row>
    <row r="17" spans="1:15" x14ac:dyDescent="0.25">
      <c r="A17" s="6">
        <v>15</v>
      </c>
      <c r="B17" s="7">
        <v>62.5</v>
      </c>
      <c r="C17" s="7">
        <v>0</v>
      </c>
      <c r="D17" s="7">
        <v>12.5</v>
      </c>
      <c r="E17" s="9">
        <v>3.9550000000000001</v>
      </c>
      <c r="F17" s="19">
        <v>252.84450063211125</v>
      </c>
      <c r="G17" s="13">
        <v>2.69E-2</v>
      </c>
      <c r="H17" s="13">
        <v>1.1310000000000001E-3</v>
      </c>
      <c r="I17" s="9">
        <v>0.62570000000000003</v>
      </c>
      <c r="J17" s="12">
        <v>2.8713000000000002</v>
      </c>
      <c r="L17" s="22">
        <v>12.74</v>
      </c>
      <c r="M17" s="23">
        <v>12.74</v>
      </c>
      <c r="N17" s="20">
        <v>0.1343</v>
      </c>
      <c r="O17" s="21">
        <v>0.1338</v>
      </c>
    </row>
    <row r="18" spans="1:15" x14ac:dyDescent="0.25">
      <c r="A18" s="10">
        <v>16</v>
      </c>
      <c r="B18" s="7">
        <v>62.5</v>
      </c>
      <c r="C18" s="7">
        <v>15</v>
      </c>
      <c r="D18" s="7">
        <v>2.5</v>
      </c>
      <c r="E18" s="9">
        <v>3.4049999999999998</v>
      </c>
      <c r="F18" s="19">
        <v>293.68575624082234</v>
      </c>
      <c r="G18" s="13">
        <v>7.9450000000000007E-3</v>
      </c>
      <c r="H18" s="13">
        <v>2.1340000000000001E-4</v>
      </c>
      <c r="I18" s="9">
        <v>0.90780000000000005</v>
      </c>
      <c r="J18" s="12">
        <v>2.7736999999999998</v>
      </c>
      <c r="L18" s="22">
        <v>2.5379999999999998</v>
      </c>
      <c r="M18" s="23">
        <v>2.5310000000000001</v>
      </c>
      <c r="N18" s="20">
        <v>2.7140000000000001E-2</v>
      </c>
      <c r="O18" s="21">
        <v>2.674E-2</v>
      </c>
    </row>
    <row r="19" spans="1:15" x14ac:dyDescent="0.25">
      <c r="A19" s="6">
        <v>17</v>
      </c>
      <c r="B19" s="7">
        <v>62.5</v>
      </c>
      <c r="C19" s="7">
        <v>15</v>
      </c>
      <c r="D19" s="7">
        <v>5</v>
      </c>
      <c r="E19" s="9">
        <v>2.6669999999999998</v>
      </c>
      <c r="F19" s="19">
        <v>374.95313085864268</v>
      </c>
      <c r="G19" s="13">
        <v>1.299E-2</v>
      </c>
      <c r="H19" s="13">
        <v>3.2969999999999999E-4</v>
      </c>
      <c r="I19" s="9">
        <v>0.74719999999999998</v>
      </c>
      <c r="J19" s="12">
        <v>2.1415000000000002</v>
      </c>
      <c r="L19" s="22">
        <v>5.0780000000000003</v>
      </c>
      <c r="M19" s="23">
        <v>5.0750000000000002</v>
      </c>
      <c r="N19" s="20">
        <v>5.3449999999999998E-2</v>
      </c>
      <c r="O19" s="21">
        <v>5.2780000000000001E-2</v>
      </c>
    </row>
    <row r="20" spans="1:15" x14ac:dyDescent="0.25">
      <c r="A20" s="6">
        <v>18</v>
      </c>
      <c r="B20" s="7">
        <v>62.5</v>
      </c>
      <c r="C20" s="7">
        <v>15</v>
      </c>
      <c r="D20" s="7">
        <v>7.5</v>
      </c>
      <c r="E20" s="9">
        <v>3.4940000000000002</v>
      </c>
      <c r="F20" s="19">
        <v>286.20492272467084</v>
      </c>
      <c r="G20" s="13">
        <v>1.7350000000000001E-2</v>
      </c>
      <c r="H20" s="13">
        <v>4.5189999999999998E-4</v>
      </c>
      <c r="I20" s="9">
        <v>0.66879999999999995</v>
      </c>
      <c r="J20" s="12">
        <v>1.9507000000000001</v>
      </c>
      <c r="L20" s="22">
        <v>7.6260000000000003</v>
      </c>
      <c r="M20" s="23">
        <v>7.6260000000000003</v>
      </c>
      <c r="N20" s="20">
        <v>7.8920000000000004E-2</v>
      </c>
      <c r="O20" s="21">
        <v>7.7929999999999999E-2</v>
      </c>
    </row>
    <row r="21" spans="1:15" x14ac:dyDescent="0.25">
      <c r="A21" s="6">
        <v>19</v>
      </c>
      <c r="B21" s="7">
        <v>62.5</v>
      </c>
      <c r="C21" s="7">
        <v>15</v>
      </c>
      <c r="D21" s="7">
        <v>10</v>
      </c>
      <c r="E21" s="9">
        <v>2.4710000000000001</v>
      </c>
      <c r="F21" s="19">
        <v>404.69445568595711</v>
      </c>
      <c r="G21" s="13">
        <v>2.18E-2</v>
      </c>
      <c r="H21" s="13">
        <v>6.9329999999999999E-4</v>
      </c>
      <c r="I21" s="9">
        <v>0.63300000000000001</v>
      </c>
      <c r="J21" s="12">
        <v>2.2212000000000001</v>
      </c>
      <c r="L21" s="22">
        <v>10.18</v>
      </c>
      <c r="M21" s="23">
        <v>10.18</v>
      </c>
      <c r="N21" s="20">
        <v>0.1042</v>
      </c>
      <c r="O21" s="21">
        <v>0.1048</v>
      </c>
    </row>
    <row r="22" spans="1:15" x14ac:dyDescent="0.25">
      <c r="A22" s="6">
        <v>20</v>
      </c>
      <c r="B22" s="7">
        <v>62.5</v>
      </c>
      <c r="C22" s="7">
        <v>15</v>
      </c>
      <c r="D22" s="7">
        <v>12.5</v>
      </c>
      <c r="E22" s="9">
        <v>3.6469999999999998</v>
      </c>
      <c r="F22" s="19">
        <v>274.19797093501512</v>
      </c>
      <c r="G22" s="13">
        <v>2.6970000000000001E-2</v>
      </c>
      <c r="H22" s="13">
        <v>1.06E-3</v>
      </c>
      <c r="I22" s="9">
        <v>0.62939999999999996</v>
      </c>
      <c r="J22" s="12">
        <v>2.6665000000000001</v>
      </c>
      <c r="L22" s="22">
        <v>12.74</v>
      </c>
      <c r="M22" s="23">
        <v>12.74</v>
      </c>
      <c r="N22" s="20">
        <v>0.13700000000000001</v>
      </c>
      <c r="O22" s="21">
        <v>0.13780000000000001</v>
      </c>
    </row>
    <row r="23" spans="1:15" x14ac:dyDescent="0.25">
      <c r="A23" s="6">
        <v>21</v>
      </c>
      <c r="B23" s="7">
        <v>62.5</v>
      </c>
      <c r="C23" s="7">
        <v>15</v>
      </c>
      <c r="D23" s="7">
        <v>15</v>
      </c>
      <c r="E23" s="9">
        <v>4.391</v>
      </c>
      <c r="F23" s="19">
        <v>227.7385561375541</v>
      </c>
      <c r="G23" s="13">
        <v>3.7870000000000001E-2</v>
      </c>
      <c r="H23" s="13">
        <v>1.539E-3</v>
      </c>
      <c r="I23" s="9">
        <v>0.73980000000000001</v>
      </c>
      <c r="J23" s="12">
        <v>3.1425000000000001</v>
      </c>
      <c r="L23" s="22">
        <v>15.31</v>
      </c>
      <c r="M23" s="23">
        <v>15.31</v>
      </c>
      <c r="N23" s="20">
        <v>0.17280000000000001</v>
      </c>
      <c r="O23" s="21">
        <v>0.17349999999999999</v>
      </c>
    </row>
    <row r="24" spans="1:15" x14ac:dyDescent="0.25">
      <c r="A24" s="6">
        <v>22</v>
      </c>
      <c r="B24" s="7">
        <v>77.5</v>
      </c>
      <c r="C24" s="7">
        <v>0</v>
      </c>
      <c r="D24" s="7">
        <v>2.5</v>
      </c>
      <c r="E24" s="9">
        <v>2.5030000000000001</v>
      </c>
      <c r="F24" s="19">
        <v>399.52057530962844</v>
      </c>
      <c r="G24" s="13">
        <v>1.285E-2</v>
      </c>
      <c r="H24" s="13">
        <v>3.1119999999999997E-4</v>
      </c>
      <c r="I24" s="9">
        <v>1.4189000000000001</v>
      </c>
      <c r="J24" s="12">
        <v>4.3502000000000001</v>
      </c>
      <c r="L24" s="22">
        <v>2.532</v>
      </c>
      <c r="M24" s="23">
        <v>2.5259999999999998</v>
      </c>
      <c r="N24" s="20">
        <v>2.213E-2</v>
      </c>
      <c r="O24" s="21">
        <v>2.2370000000000001E-2</v>
      </c>
    </row>
    <row r="25" spans="1:15" x14ac:dyDescent="0.25">
      <c r="A25" s="6">
        <v>23</v>
      </c>
      <c r="B25" s="7">
        <v>77.5</v>
      </c>
      <c r="C25" s="7">
        <v>0</v>
      </c>
      <c r="D25" s="7">
        <v>10</v>
      </c>
      <c r="E25" s="9">
        <v>2.883</v>
      </c>
      <c r="F25" s="19">
        <v>346.86090877558098</v>
      </c>
      <c r="G25" s="13">
        <v>2.384E-2</v>
      </c>
      <c r="H25" s="13">
        <v>7.0299999999999996E-4</v>
      </c>
      <c r="I25" s="9">
        <v>0.66339999999999999</v>
      </c>
      <c r="J25" s="12">
        <v>2.4569000000000001</v>
      </c>
      <c r="L25" s="22">
        <v>10.14</v>
      </c>
      <c r="M25" s="23">
        <v>10.14</v>
      </c>
      <c r="N25" s="20">
        <v>8.5290000000000005E-2</v>
      </c>
      <c r="O25" s="21">
        <v>8.5190000000000002E-2</v>
      </c>
    </row>
    <row r="26" spans="1:15" x14ac:dyDescent="0.25">
      <c r="A26" s="10">
        <v>24</v>
      </c>
      <c r="B26" s="7">
        <v>77.5</v>
      </c>
      <c r="C26" s="7">
        <v>0</v>
      </c>
      <c r="D26" s="7">
        <v>15</v>
      </c>
      <c r="E26" s="9">
        <v>2.4569999999999999</v>
      </c>
      <c r="F26" s="19">
        <v>407.00040700040705</v>
      </c>
      <c r="G26" s="13">
        <v>5.1790000000000003E-2</v>
      </c>
      <c r="H26" s="13">
        <v>9.8259999999999992E-4</v>
      </c>
      <c r="I26" s="9">
        <v>0.96179999999999999</v>
      </c>
      <c r="J26" s="12">
        <v>2.2509999999999999</v>
      </c>
      <c r="L26" s="22">
        <v>15.23</v>
      </c>
      <c r="M26" s="23">
        <v>15.23</v>
      </c>
      <c r="N26" s="20">
        <v>0.12720000000000001</v>
      </c>
      <c r="O26" s="21">
        <v>0.12709999999999999</v>
      </c>
    </row>
    <row r="27" spans="1:15" x14ac:dyDescent="0.25">
      <c r="A27" s="6">
        <v>25</v>
      </c>
      <c r="B27" s="7">
        <v>77.5</v>
      </c>
      <c r="C27" s="7">
        <v>15</v>
      </c>
      <c r="D27" s="7">
        <v>2.5</v>
      </c>
      <c r="E27" s="9">
        <v>2.6379999999999999</v>
      </c>
      <c r="F27" s="19">
        <v>379.07505686125853</v>
      </c>
      <c r="G27" s="13">
        <v>9.051E-3</v>
      </c>
      <c r="H27" s="13">
        <v>2.0670000000000001E-4</v>
      </c>
      <c r="I27" s="9">
        <v>1.004</v>
      </c>
      <c r="J27" s="12">
        <v>2.8662000000000001</v>
      </c>
      <c r="L27" s="22">
        <v>2.5329999999999999</v>
      </c>
      <c r="M27" s="23">
        <v>2.524</v>
      </c>
      <c r="N27" s="20">
        <v>2.4070000000000001E-2</v>
      </c>
      <c r="O27" s="21">
        <v>2.392E-2</v>
      </c>
    </row>
    <row r="28" spans="1:15" x14ac:dyDescent="0.25">
      <c r="A28" s="6">
        <v>26</v>
      </c>
      <c r="B28" s="7">
        <v>77.5</v>
      </c>
      <c r="C28" s="7">
        <v>15</v>
      </c>
      <c r="D28" s="7">
        <v>5</v>
      </c>
      <c r="E28" s="9">
        <v>2.5030000000000001</v>
      </c>
      <c r="F28" s="19">
        <v>399.52057530962844</v>
      </c>
      <c r="G28" s="13">
        <v>1.5100000000000001E-2</v>
      </c>
      <c r="H28" s="13">
        <v>3.21E-4</v>
      </c>
      <c r="I28" s="9">
        <v>0.83989999999999998</v>
      </c>
      <c r="J28" s="12">
        <v>2.2284000000000002</v>
      </c>
      <c r="L28" s="22">
        <v>5.0650000000000004</v>
      </c>
      <c r="M28" s="23">
        <v>5.0590000000000002</v>
      </c>
      <c r="N28" s="20">
        <v>4.7350000000000003E-2</v>
      </c>
      <c r="O28" s="21">
        <v>4.7419999999999997E-2</v>
      </c>
    </row>
    <row r="29" spans="1:15" x14ac:dyDescent="0.25">
      <c r="A29" s="6">
        <v>27</v>
      </c>
      <c r="B29" s="7">
        <v>77.5</v>
      </c>
      <c r="C29" s="7">
        <v>15</v>
      </c>
      <c r="D29" s="7">
        <v>7.5</v>
      </c>
      <c r="E29" s="9">
        <v>3.7570000000000001</v>
      </c>
      <c r="F29" s="19">
        <v>266.16981634282672</v>
      </c>
      <c r="G29" s="13">
        <v>1.9949999999999999E-2</v>
      </c>
      <c r="H29" s="13">
        <v>4.0190000000000001E-4</v>
      </c>
      <c r="I29" s="9">
        <v>0.74150000000000005</v>
      </c>
      <c r="J29" s="12">
        <v>1.8638999999999999</v>
      </c>
      <c r="L29" s="22">
        <v>7.6020000000000003</v>
      </c>
      <c r="M29" s="23">
        <v>7.5990000000000002</v>
      </c>
      <c r="N29" s="20">
        <v>7.0480000000000001E-2</v>
      </c>
      <c r="O29" s="21">
        <v>7.0559999999999998E-2</v>
      </c>
    </row>
    <row r="30" spans="1:15" x14ac:dyDescent="0.25">
      <c r="A30" s="6">
        <v>28</v>
      </c>
      <c r="B30" s="7">
        <v>77.5</v>
      </c>
      <c r="C30" s="7">
        <v>15</v>
      </c>
      <c r="D30" s="7">
        <v>10</v>
      </c>
      <c r="E30" s="9">
        <v>2.6419999999999999</v>
      </c>
      <c r="F30" s="19">
        <v>378.50113550340654</v>
      </c>
      <c r="G30" s="13">
        <v>2.5090000000000001E-2</v>
      </c>
      <c r="H30" s="13">
        <v>5.2099999999999998E-4</v>
      </c>
      <c r="I30" s="9">
        <v>0.70009999999999994</v>
      </c>
      <c r="J30" s="12">
        <v>1.8082</v>
      </c>
      <c r="L30" s="22">
        <v>10.14</v>
      </c>
      <c r="M30" s="23">
        <v>10.14</v>
      </c>
      <c r="N30" s="20">
        <v>9.3549999999999994E-2</v>
      </c>
      <c r="O30" s="21">
        <v>9.3609999999999999E-2</v>
      </c>
    </row>
    <row r="31" spans="1:15" x14ac:dyDescent="0.25">
      <c r="A31" s="6">
        <v>29</v>
      </c>
      <c r="B31" s="7">
        <v>77.5</v>
      </c>
      <c r="C31" s="7">
        <v>15</v>
      </c>
      <c r="D31" s="7">
        <v>12.5</v>
      </c>
      <c r="E31" s="9">
        <v>2.6509999999999998</v>
      </c>
      <c r="F31" s="19">
        <v>377.21614485099963</v>
      </c>
      <c r="G31" s="13">
        <v>3.4380000000000001E-2</v>
      </c>
      <c r="H31" s="13">
        <v>6.734E-4</v>
      </c>
      <c r="I31" s="9">
        <v>0.76829999999999998</v>
      </c>
      <c r="J31" s="12">
        <v>1.8574999999999999</v>
      </c>
      <c r="L31" s="22">
        <v>12.69</v>
      </c>
      <c r="M31" s="23">
        <v>12.69</v>
      </c>
      <c r="N31" s="20">
        <v>0.11650000000000001</v>
      </c>
      <c r="O31" s="21">
        <v>0.1168</v>
      </c>
    </row>
    <row r="32" spans="1:15" x14ac:dyDescent="0.25">
      <c r="A32" s="6">
        <v>30</v>
      </c>
      <c r="B32" s="7">
        <v>77.5</v>
      </c>
      <c r="C32" s="7">
        <v>15</v>
      </c>
      <c r="D32" s="7">
        <v>15</v>
      </c>
      <c r="E32" s="9">
        <v>2.5659999999999998</v>
      </c>
      <c r="F32" s="19">
        <v>389.71161340607955</v>
      </c>
      <c r="G32" s="13">
        <v>4.8660000000000002E-2</v>
      </c>
      <c r="H32" s="13">
        <v>8.7399999999999999E-4</v>
      </c>
      <c r="I32" s="9">
        <v>0.90739999999999998</v>
      </c>
      <c r="J32" s="12">
        <v>1.9865999999999999</v>
      </c>
      <c r="L32" s="22">
        <v>15.23</v>
      </c>
      <c r="M32" s="23">
        <v>15.24</v>
      </c>
      <c r="N32" s="20">
        <v>0.13980000000000001</v>
      </c>
      <c r="O32" s="21">
        <v>0.13969999999999999</v>
      </c>
    </row>
    <row r="33" spans="1:10" x14ac:dyDescent="0.25">
      <c r="A33" s="24" t="s">
        <v>10</v>
      </c>
      <c r="B33" s="24"/>
      <c r="C33" s="24"/>
      <c r="D33" s="25"/>
      <c r="E33" s="9">
        <f>AVERAGE(E3:E32)</f>
        <v>3.0194666666666663</v>
      </c>
      <c r="F33" s="19">
        <f t="shared" ref="F33:J33" si="0">AVERAGE(F3:F32)</f>
        <v>342.52854780541378</v>
      </c>
      <c r="G33" s="13">
        <f t="shared" si="0"/>
        <v>2.4259266666666668E-2</v>
      </c>
      <c r="H33" s="13">
        <f t="shared" si="0"/>
        <v>5.6040000000000007E-4</v>
      </c>
      <c r="I33" s="9">
        <f t="shared" si="0"/>
        <v>0.8378266666666665</v>
      </c>
      <c r="J33" s="12">
        <f t="shared" si="0"/>
        <v>2.2295033333333327</v>
      </c>
    </row>
    <row r="34" spans="1:10" x14ac:dyDescent="0.25">
      <c r="A34" s="24" t="s">
        <v>22</v>
      </c>
      <c r="B34" s="24"/>
      <c r="C34" s="24"/>
      <c r="D34" s="25"/>
      <c r="E34" s="9">
        <f>MAX(E3:E32)</f>
        <v>4.391</v>
      </c>
      <c r="F34" s="19">
        <f>MIN(F3:F32)</f>
        <v>227.7385561375541</v>
      </c>
      <c r="G34" s="9">
        <f t="shared" ref="G34:J34" si="1">MAX(G3:G32)</f>
        <v>5.1790000000000003E-2</v>
      </c>
      <c r="H34" s="9">
        <f t="shared" si="1"/>
        <v>1.539E-3</v>
      </c>
      <c r="I34" s="9">
        <f t="shared" si="1"/>
        <v>1.5137</v>
      </c>
      <c r="J34" s="9">
        <f t="shared" si="1"/>
        <v>4.3502000000000001</v>
      </c>
    </row>
  </sheetData>
  <mergeCells count="12">
    <mergeCell ref="A34:D34"/>
    <mergeCell ref="E1:E2"/>
    <mergeCell ref="F1:F2"/>
    <mergeCell ref="L1:M1"/>
    <mergeCell ref="N1:O1"/>
    <mergeCell ref="A33:D33"/>
    <mergeCell ref="A1:A2"/>
    <mergeCell ref="B1:B2"/>
    <mergeCell ref="C1:C2"/>
    <mergeCell ref="D1:D2"/>
    <mergeCell ref="G1:H1"/>
    <mergeCell ref="I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valcase_selection</vt:lpstr>
      <vt:lpstr>valcase_matlab</vt:lpstr>
      <vt:lpstr>valcase_python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2021-06-21T12:59:42Z</dcterms:modified>
</cp:coreProperties>
</file>