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3628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vomm\Desktop\"/>
    </mc:Choice>
  </mc:AlternateContent>
  <xr:revisionPtr revIDLastSave="0" documentId="13_ncr:40009_{51F64C12-4BC9-48E6-B92E-ECBF17DFDB46}" xr6:coauthVersionLast="46" xr6:coauthVersionMax="46" xr10:uidLastSave="{00000000-0000-0000-0000-000000000000}"/>
  <bookViews>
    <workbookView xWindow="-110" yWindow="-110" windowWidth="19420" windowHeight="10420" activeTab="2"/>
  </bookViews>
  <sheets>
    <sheet name="HSGR" sheetId="3" r:id="rId1"/>
    <sheet name="Incarceration Rate" sheetId="4" r:id="rId2"/>
    <sheet name="HSGR Data" sheetId="1" r:id="rId3"/>
  </sheets>
  <calcPr calcId="191029"/>
  <pivotCaches>
    <pivotCache cacheId="8" r:id="rId4"/>
    <pivotCache cacheId="14" r:id="rId5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H2" i="3" l="1"/>
  <c r="I2" i="3"/>
  <c r="G2" i="3"/>
  <c r="F2" i="3"/>
  <c r="E2" i="3"/>
  <c r="D2" i="3"/>
</calcChain>
</file>

<file path=xl/sharedStrings.xml><?xml version="1.0" encoding="utf-8"?>
<sst xmlns="http://purl.oclc.org/ooxml/spreadsheetml/main" count="205" uniqueCount="54">
  <si>
    <t>Howard County, MD</t>
  </si>
  <si>
    <t>Harford County, MD</t>
  </si>
  <si>
    <t>Kent County, MD</t>
  </si>
  <si>
    <t>Baltimore County, MD</t>
  </si>
  <si>
    <t>Anne Arundel County, MD</t>
  </si>
  <si>
    <t>Baltimore city, MD</t>
  </si>
  <si>
    <t>Bucks County, PA</t>
  </si>
  <si>
    <t>Montgomery County, PA</t>
  </si>
  <si>
    <t>Delaware County, PA</t>
  </si>
  <si>
    <t>Burlington County, NJ</t>
  </si>
  <si>
    <t>Gloucester County, NJ</t>
  </si>
  <si>
    <t>Chester County, PA</t>
  </si>
  <si>
    <t>Camden County, NJ</t>
  </si>
  <si>
    <t>Philadelphia County, PA</t>
  </si>
  <si>
    <t>Baltimore</t>
  </si>
  <si>
    <t>Philadelphia</t>
  </si>
  <si>
    <t>HSGR</t>
  </si>
  <si>
    <t>(blank)</t>
  </si>
  <si>
    <t>Grand Total</t>
  </si>
  <si>
    <t>City</t>
  </si>
  <si>
    <t>County Name</t>
  </si>
  <si>
    <t>Row Labels</t>
  </si>
  <si>
    <t>Average of HSGR</t>
  </si>
  <si>
    <t>Outlier</t>
  </si>
  <si>
    <t>Q1</t>
  </si>
  <si>
    <t>Q3</t>
  </si>
  <si>
    <t>IQR</t>
  </si>
  <si>
    <t>Upper Bound</t>
  </si>
  <si>
    <t>Lower Bound</t>
  </si>
  <si>
    <t>Baltimore City</t>
  </si>
  <si>
    <t>Coatesville, PA</t>
  </si>
  <si>
    <t>West Chester, PA</t>
  </si>
  <si>
    <t>Downingtown, PA</t>
  </si>
  <si>
    <t>Chester County</t>
  </si>
  <si>
    <t>Incarceration Rate</t>
  </si>
  <si>
    <t>Greenmount West, Baltimore, MD</t>
  </si>
  <si>
    <t>Oliver, Baltimore, MD</t>
  </si>
  <si>
    <t>Barclay, Baltimore, MD</t>
  </si>
  <si>
    <t>Reservoir Hill, Baltimore, MD</t>
  </si>
  <si>
    <t>Penn North, Baltimore, MD</t>
  </si>
  <si>
    <t>Old Goucher, Baltimore, MD</t>
  </si>
  <si>
    <t>Woodbrook, Baltimore, MD</t>
  </si>
  <si>
    <t>Harwood, Baltimore, MD</t>
  </si>
  <si>
    <t>East Baltimore Midway, Baltimore, MD</t>
  </si>
  <si>
    <t>Bolton Hill, Baltimore, MD</t>
  </si>
  <si>
    <t>Better Waverly, Baltimore, MD</t>
  </si>
  <si>
    <t>Remington, Baltimore, MD</t>
  </si>
  <si>
    <t>Hampden, Baltimore, MD</t>
  </si>
  <si>
    <t>Baltimore, MD</t>
  </si>
  <si>
    <t>Area</t>
  </si>
  <si>
    <t>Average of Incarceration Rate</t>
  </si>
  <si>
    <t>Incarceration</t>
  </si>
  <si>
    <t>philly</t>
  </si>
  <si>
    <t>B-more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</si>
</sst>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pivotCacheDefinition" Target="pivotCache/pivotCacheDefinition2.xml"/><Relationship Id="rId4" Type="http://purl.oclc.org/ooxml/officeDocument/relationships/pivotCacheDefinition" Target="pivotCache/pivotCacheDefinition1.xml"/><Relationship Id="rId9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[Mini Project 1.xlsx]HSGR!PivotTable2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 School Graduation</a:t>
            </a:r>
            <a:r>
              <a:rPr lang="en-US" baseline="0%"/>
              <a:t> Rate</a:t>
            </a:r>
          </a:p>
        </c:rich>
      </c:tx>
      <c:layout>
        <c:manualLayout>
          <c:xMode val="edge"/>
          <c:yMode val="edge"/>
          <c:x val="0.23424233499336583"/>
          <c:y val="0.130656667480776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0070C0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</c:pivotFmt>
      <c:pivotFmt>
        <c:idx val="2"/>
        <c:spPr>
          <a:solidFill>
            <a:srgbClr val="FFC000"/>
          </a:solidFill>
          <a:ln>
            <a:noFill/>
          </a:ln>
          <a:effectLst/>
        </c:spPr>
      </c:pivotFmt>
      <c:pivotFmt>
        <c:idx val="3"/>
        <c:spPr>
          <a:solidFill>
            <a:srgbClr val="FFC000"/>
          </a:solidFill>
          <a:ln>
            <a:noFill/>
          </a:ln>
          <a:effectLst/>
        </c:spPr>
      </c:pivotFmt>
      <c:pivotFmt>
        <c:idx val="4"/>
        <c:spPr>
          <a:solidFill>
            <a:srgbClr val="FFC000"/>
          </a:solidFill>
          <a:ln>
            <a:noFill/>
          </a:ln>
          <a:effectLst/>
        </c:spPr>
      </c:pivotFmt>
      <c:pivotFmt>
        <c:idx val="5"/>
        <c:spPr>
          <a:solidFill>
            <a:srgbClr val="FFC000"/>
          </a:solidFill>
          <a:ln>
            <a:noFill/>
          </a:ln>
          <a:effectLst/>
        </c:spPr>
      </c:pivotFmt>
      <c:pivotFmt>
        <c:idx val="6"/>
        <c:spPr>
          <a:solidFill>
            <a:srgbClr val="FFC000"/>
          </a:solidFill>
          <a:ln>
            <a:noFill/>
          </a:ln>
          <a:effectLst/>
        </c:spPr>
      </c:pivotFmt>
      <c:pivotFmt>
        <c:idx val="7"/>
        <c:spPr>
          <a:solidFill>
            <a:srgbClr val="FFC000"/>
          </a:solidFill>
          <a:ln>
            <a:noFill/>
          </a:ln>
          <a:effectLst/>
        </c:spPr>
      </c:pivotFmt>
      <c:pivotFmt>
        <c:idx val="8"/>
        <c:spPr>
          <a:solidFill>
            <a:srgbClr val="FFC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HSGR!$B$3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08E-450A-82A4-D6660D82B52E}"/>
              </c:ext>
            </c:extLst>
          </c:dPt>
          <c:dPt>
            <c:idx val="7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08E-450A-82A4-D6660D82B52E}"/>
              </c:ext>
            </c:extLst>
          </c:dPt>
          <c:dPt>
            <c:idx val="8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08E-450A-82A4-D6660D82B52E}"/>
              </c:ext>
            </c:extLst>
          </c:dPt>
          <c:dPt>
            <c:idx val="9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08E-450A-82A4-D6660D82B52E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108E-450A-82A4-D6660D82B52E}"/>
              </c:ext>
            </c:extLst>
          </c:dPt>
          <c:dPt>
            <c:idx val="1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08E-450A-82A4-D6660D82B52E}"/>
              </c:ext>
            </c:extLst>
          </c:dPt>
          <c:dPt>
            <c:idx val="1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108E-450A-82A4-D6660D82B52E}"/>
              </c:ext>
            </c:extLst>
          </c:dPt>
          <c:dPt>
            <c:idx val="13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08E-450A-82A4-D6660D82B52E}"/>
              </c:ext>
            </c:extLst>
          </c:dPt>
          <c:cat>
            <c:multiLvlStrRef>
              <c:f>HSGR!$A$4:$A$23</c:f>
              <c:multiLvlStrCache>
                <c:ptCount val="16"/>
                <c:lvl>
                  <c:pt idx="0">
                    <c:v>Anne Arundel County, MD</c:v>
                  </c:pt>
                  <c:pt idx="1">
                    <c:v>Baltimore city, MD</c:v>
                  </c:pt>
                  <c:pt idx="2">
                    <c:v>Baltimore County, MD</c:v>
                  </c:pt>
                  <c:pt idx="3">
                    <c:v>Harford County, MD</c:v>
                  </c:pt>
                  <c:pt idx="4">
                    <c:v>Howard County, MD</c:v>
                  </c:pt>
                  <c:pt idx="5">
                    <c:v>Kent County, MD</c:v>
                  </c:pt>
                  <c:pt idx="6">
                    <c:v>Bucks County, PA</c:v>
                  </c:pt>
                  <c:pt idx="7">
                    <c:v>Burlington County, NJ</c:v>
                  </c:pt>
                  <c:pt idx="8">
                    <c:v>Camden County, NJ</c:v>
                  </c:pt>
                  <c:pt idx="9">
                    <c:v>Chester County, PA</c:v>
                  </c:pt>
                  <c:pt idx="10">
                    <c:v>Delaware County, PA</c:v>
                  </c:pt>
                  <c:pt idx="11">
                    <c:v>Gloucester County, NJ</c:v>
                  </c:pt>
                  <c:pt idx="12">
                    <c:v>Montgomery County, PA</c:v>
                  </c:pt>
                  <c:pt idx="13">
                    <c:v>Philadelphia County, PA</c:v>
                  </c:pt>
                  <c:pt idx="14">
                    <c:v>(blank)</c:v>
                  </c:pt>
                  <c:pt idx="15">
                    <c:v>(blank)</c:v>
                  </c:pt>
                </c:lvl>
                <c:lvl>
                  <c:pt idx="0">
                    <c:v>Baltimore</c:v>
                  </c:pt>
                  <c:pt idx="6">
                    <c:v>Philadelphia</c:v>
                  </c:pt>
                  <c:pt idx="15">
                    <c:v>(blank)</c:v>
                  </c:pt>
                </c:lvl>
              </c:multiLvlStrCache>
            </c:multiLvlStrRef>
          </c:cat>
          <c:val>
            <c:numRef>
              <c:f>HSGR!$B$4:$B$23</c:f>
              <c:numCache>
                <c:formatCode>General</c:formatCode>
                <c:ptCount val="16"/>
                <c:pt idx="0">
                  <c:v>0.90559999999999996</c:v>
                </c:pt>
                <c:pt idx="1">
                  <c:v>0.77900000000000003</c:v>
                </c:pt>
                <c:pt idx="2">
                  <c:v>0.91100000000000003</c:v>
                </c:pt>
                <c:pt idx="3">
                  <c:v>0.9214</c:v>
                </c:pt>
                <c:pt idx="4">
                  <c:v>0.94920000000000004</c:v>
                </c:pt>
                <c:pt idx="5">
                  <c:v>0.91520000000000001</c:v>
                </c:pt>
                <c:pt idx="6">
                  <c:v>0.92730000000000001</c:v>
                </c:pt>
                <c:pt idx="7">
                  <c:v>0.91449999999999998</c:v>
                </c:pt>
                <c:pt idx="8">
                  <c:v>0.88139999999999996</c:v>
                </c:pt>
                <c:pt idx="9">
                  <c:v>0.9032</c:v>
                </c:pt>
                <c:pt idx="10">
                  <c:v>0.92259999999999998</c:v>
                </c:pt>
                <c:pt idx="11">
                  <c:v>0.91090000000000004</c:v>
                </c:pt>
                <c:pt idx="12">
                  <c:v>0.92469999999999997</c:v>
                </c:pt>
                <c:pt idx="13">
                  <c:v>0.85599999999999998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8E-450A-82A4-D6660D82B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5637711"/>
        <c:axId val="1815634799"/>
      </c:barChart>
      <c:catAx>
        <c:axId val="1815637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634799"/>
        <c:crosses val="autoZero"/>
        <c:auto val="1"/>
        <c:lblAlgn val="ctr"/>
        <c:lblOffset val="100"/>
        <c:noMultiLvlLbl val="0"/>
      </c:catAx>
      <c:valAx>
        <c:axId val="181563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637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[Mini Project 1.xlsx]Incarceration Rate!PivotTable4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Incarceration Rate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</c:pivotFmt>
      <c:pivotFmt>
        <c:idx val="2"/>
        <c:spPr>
          <a:solidFill>
            <a:srgbClr val="FFC000"/>
          </a:solidFill>
          <a:ln>
            <a:noFill/>
          </a:ln>
          <a:effectLst/>
        </c:spPr>
      </c:pivotFmt>
      <c:pivotFmt>
        <c:idx val="3"/>
        <c:spPr>
          <a:solidFill>
            <a:srgbClr val="FFC000"/>
          </a:solidFill>
          <a:ln>
            <a:noFill/>
          </a:ln>
          <a:effectLst/>
        </c:spPr>
      </c:pivotFmt>
      <c:pivotFmt>
        <c:idx val="4"/>
        <c:spPr>
          <a:solidFill>
            <a:srgbClr val="FFC000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FFC000"/>
          </a:solidFill>
          <a:ln>
            <a:noFill/>
          </a:ln>
          <a:effectLst/>
        </c:spPr>
      </c:pivotFmt>
      <c:pivotFmt>
        <c:idx val="7"/>
        <c:spPr>
          <a:solidFill>
            <a:srgbClr val="FFC000"/>
          </a:solidFill>
          <a:ln>
            <a:noFill/>
          </a:ln>
          <a:effectLst/>
        </c:spPr>
      </c:pivotFmt>
      <c:pivotFmt>
        <c:idx val="8"/>
        <c:spPr>
          <a:solidFill>
            <a:srgbClr val="FFC000"/>
          </a:solidFill>
          <a:ln>
            <a:noFill/>
          </a:ln>
          <a:effectLst/>
        </c:spPr>
      </c:pivotFmt>
      <c:pivotFmt>
        <c:idx val="9"/>
        <c:spPr>
          <a:solidFill>
            <a:srgbClr val="FFC000"/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FFC000"/>
          </a:solidFill>
          <a:ln>
            <a:noFill/>
          </a:ln>
          <a:effectLst/>
        </c:spPr>
      </c:pivotFmt>
      <c:pivotFmt>
        <c:idx val="12"/>
        <c:spPr>
          <a:solidFill>
            <a:srgbClr val="FFC000"/>
          </a:solidFill>
          <a:ln>
            <a:noFill/>
          </a:ln>
          <a:effectLst/>
        </c:spPr>
      </c:pivotFmt>
      <c:pivotFmt>
        <c:idx val="13"/>
        <c:spPr>
          <a:solidFill>
            <a:srgbClr val="FFC000"/>
          </a:solidFill>
          <a:ln>
            <a:noFill/>
          </a:ln>
          <a:effectLst/>
        </c:spPr>
      </c:pivotFmt>
      <c:pivotFmt>
        <c:idx val="14"/>
        <c:spPr>
          <a:solidFill>
            <a:srgbClr val="FFC000"/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rgbClr val="FFC000"/>
          </a:solidFill>
          <a:ln>
            <a:noFill/>
          </a:ln>
          <a:effectLst/>
        </c:spPr>
      </c:pivotFmt>
      <c:pivotFmt>
        <c:idx val="17"/>
        <c:spPr>
          <a:solidFill>
            <a:srgbClr val="FFC000"/>
          </a:solidFill>
          <a:ln>
            <a:noFill/>
          </a:ln>
          <a:effectLst/>
        </c:spPr>
      </c:pivotFmt>
      <c:pivotFmt>
        <c:idx val="18"/>
        <c:spPr>
          <a:solidFill>
            <a:srgbClr val="FFC000"/>
          </a:solidFill>
          <a:ln>
            <a:noFill/>
          </a:ln>
          <a:effectLst/>
        </c:spPr>
      </c:pivotFmt>
      <c:pivotFmt>
        <c:idx val="19"/>
        <c:spPr>
          <a:solidFill>
            <a:srgbClr val="FFC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'Incarceration Rate'!$L$25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5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9C02-459E-AE5F-E713EE514D21}"/>
              </c:ext>
            </c:extLst>
          </c:dPt>
          <c:dPt>
            <c:idx val="1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9C02-459E-AE5F-E713EE514D21}"/>
              </c:ext>
            </c:extLst>
          </c:dPt>
          <c:dPt>
            <c:idx val="17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9C02-459E-AE5F-E713EE514D21}"/>
              </c:ext>
            </c:extLst>
          </c:dPt>
          <c:dPt>
            <c:idx val="18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8-9C02-459E-AE5F-E713EE514D21}"/>
              </c:ext>
            </c:extLst>
          </c:dPt>
          <c:cat>
            <c:multiLvlStrRef>
              <c:f>'Incarceration Rate'!$K$26:$K$49</c:f>
              <c:multiLvlStrCache>
                <c:ptCount val="20"/>
                <c:lvl>
                  <c:pt idx="0">
                    <c:v>Baltimore, MD</c:v>
                  </c:pt>
                  <c:pt idx="1">
                    <c:v>Barclay, Baltimore, MD</c:v>
                  </c:pt>
                  <c:pt idx="2">
                    <c:v>Better Waverly, Baltimore, MD</c:v>
                  </c:pt>
                  <c:pt idx="3">
                    <c:v>Bolton Hill, Baltimore, MD</c:v>
                  </c:pt>
                  <c:pt idx="4">
                    <c:v>City</c:v>
                  </c:pt>
                  <c:pt idx="5">
                    <c:v>East Baltimore Midway, Baltimore, MD</c:v>
                  </c:pt>
                  <c:pt idx="6">
                    <c:v>Greenmount West, Baltimore, MD</c:v>
                  </c:pt>
                  <c:pt idx="7">
                    <c:v>Hampden, Baltimore, MD</c:v>
                  </c:pt>
                  <c:pt idx="8">
                    <c:v>Harwood, Baltimore, MD</c:v>
                  </c:pt>
                  <c:pt idx="9">
                    <c:v>Old Goucher, Baltimore, MD</c:v>
                  </c:pt>
                  <c:pt idx="10">
                    <c:v>Oliver, Baltimore, MD</c:v>
                  </c:pt>
                  <c:pt idx="11">
                    <c:v>Penn North, Baltimore, MD</c:v>
                  </c:pt>
                  <c:pt idx="12">
                    <c:v>Remington, Baltimore, MD</c:v>
                  </c:pt>
                  <c:pt idx="13">
                    <c:v>Reservoir Hill, Baltimore, MD</c:v>
                  </c:pt>
                  <c:pt idx="14">
                    <c:v>Woodbrook, Baltimore, MD</c:v>
                  </c:pt>
                  <c:pt idx="15">
                    <c:v>Chester County, PA</c:v>
                  </c:pt>
                  <c:pt idx="16">
                    <c:v>Coatesville, PA</c:v>
                  </c:pt>
                  <c:pt idx="17">
                    <c:v>Downingtown, PA</c:v>
                  </c:pt>
                  <c:pt idx="18">
                    <c:v>West Chester, PA</c:v>
                  </c:pt>
                  <c:pt idx="19">
                    <c:v>(blank)</c:v>
                  </c:pt>
                </c:lvl>
                <c:lvl>
                  <c:pt idx="0">
                    <c:v>Baltimore City</c:v>
                  </c:pt>
                  <c:pt idx="15">
                    <c:v>Chester County</c:v>
                  </c:pt>
                  <c:pt idx="19">
                    <c:v>(blank)</c:v>
                  </c:pt>
                </c:lvl>
              </c:multiLvlStrCache>
            </c:multiLvlStrRef>
          </c:cat>
          <c:val>
            <c:numRef>
              <c:f>'Incarceration Rate'!$L$26:$L$49</c:f>
              <c:numCache>
                <c:formatCode>General</c:formatCode>
                <c:ptCount val="20"/>
                <c:pt idx="0">
                  <c:v>3.3E-3</c:v>
                </c:pt>
                <c:pt idx="1">
                  <c:v>7.4300000000000005E-2</c:v>
                </c:pt>
                <c:pt idx="2">
                  <c:v>4.0899999999999999E-2</c:v>
                </c:pt>
                <c:pt idx="3">
                  <c:v>5.11E-2</c:v>
                </c:pt>
                <c:pt idx="4">
                  <c:v>#N/A</c:v>
                </c:pt>
                <c:pt idx="5">
                  <c:v>6.3399999999999998E-2</c:v>
                </c:pt>
                <c:pt idx="6">
                  <c:v>0.1268</c:v>
                </c:pt>
                <c:pt idx="7">
                  <c:v>0.02</c:v>
                </c:pt>
                <c:pt idx="8">
                  <c:v>6.4399999999999999E-2</c:v>
                </c:pt>
                <c:pt idx="9">
                  <c:v>7.0300000000000001E-2</c:v>
                </c:pt>
                <c:pt idx="10">
                  <c:v>9.3100000000000002E-2</c:v>
                </c:pt>
                <c:pt idx="11">
                  <c:v>7.0400000000000004E-2</c:v>
                </c:pt>
                <c:pt idx="12">
                  <c:v>3.1899999999999998E-2</c:v>
                </c:pt>
                <c:pt idx="13">
                  <c:v>6.6599999999999993E-2</c:v>
                </c:pt>
                <c:pt idx="14">
                  <c:v>6.6100000000000006E-2</c:v>
                </c:pt>
                <c:pt idx="15">
                  <c:v>2.3999999999999998E-3</c:v>
                </c:pt>
                <c:pt idx="16">
                  <c:v>1.3350000000000001E-2</c:v>
                </c:pt>
                <c:pt idx="17">
                  <c:v>1.9800000000000002E-2</c:v>
                </c:pt>
                <c:pt idx="18">
                  <c:v>6.8000000000000005E-3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9C02-459E-AE5F-E713EE514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75106751"/>
        <c:axId val="1875104671"/>
      </c:barChart>
      <c:catAx>
        <c:axId val="1875106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Area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104671"/>
        <c:crosses val="autoZero"/>
        <c:auto val="1"/>
        <c:lblAlgn val="ctr"/>
        <c:lblOffset val="100"/>
        <c:noMultiLvlLbl val="0"/>
      </c:catAx>
      <c:valAx>
        <c:axId val="1875104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Incarceration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5106751"/>
        <c:crosses val="autoZero"/>
        <c:crossBetween val="between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'HSGR Data'!$K$5:$K$10</c:f>
              <c:numCache>
                <c:formatCode>General</c:formatCode>
                <c:ptCount val="6"/>
                <c:pt idx="0">
                  <c:v>0.92730000000000001</c:v>
                </c:pt>
                <c:pt idx="1">
                  <c:v>0.92469999999999997</c:v>
                </c:pt>
                <c:pt idx="2">
                  <c:v>0.92259999999999998</c:v>
                </c:pt>
                <c:pt idx="3">
                  <c:v>0.91449999999999998</c:v>
                </c:pt>
                <c:pt idx="4">
                  <c:v>0.91090000000000004</c:v>
                </c:pt>
                <c:pt idx="5">
                  <c:v>0.9032</c:v>
                </c:pt>
              </c:numCache>
            </c:numRef>
          </c:xVal>
          <c:yVal>
            <c:numRef>
              <c:f>'HSGR Data'!$L$5:$L$11</c:f>
              <c:numCache>
                <c:formatCode>General</c:formatCode>
                <c:ptCount val="7"/>
                <c:pt idx="0">
                  <c:v>2.1600000000000001E-2</c:v>
                </c:pt>
                <c:pt idx="1">
                  <c:v>1.9800000000000002E-2</c:v>
                </c:pt>
                <c:pt idx="2">
                  <c:v>8.0000000000000002E-3</c:v>
                </c:pt>
                <c:pt idx="3">
                  <c:v>5.5999999999999999E-3</c:v>
                </c:pt>
                <c:pt idx="4">
                  <c:v>5.1000000000000004E-3</c:v>
                </c:pt>
                <c:pt idx="5">
                  <c:v>2.3999999999999998E-3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90F-420C-9156-EFCC4FF2E0F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'HSGR Data'!$N$5:$N$10</c:f>
              <c:numCache>
                <c:formatCode>General</c:formatCode>
                <c:ptCount val="6"/>
                <c:pt idx="0">
                  <c:v>0.94920000000000004</c:v>
                </c:pt>
                <c:pt idx="1">
                  <c:v>0.9214</c:v>
                </c:pt>
                <c:pt idx="2">
                  <c:v>0.91520000000000001</c:v>
                </c:pt>
                <c:pt idx="3">
                  <c:v>0.91100000000000003</c:v>
                </c:pt>
                <c:pt idx="4">
                  <c:v>0.90559999999999996</c:v>
                </c:pt>
                <c:pt idx="5">
                  <c:v>0.77900000000000003</c:v>
                </c:pt>
              </c:numCache>
            </c:numRef>
          </c:xVal>
          <c:yVal>
            <c:numRef>
              <c:f>'HSGR Data'!$O$5:$O$10</c:f>
              <c:numCache>
                <c:formatCode>General</c:formatCode>
                <c:ptCount val="6"/>
                <c:pt idx="0">
                  <c:v>0.1268</c:v>
                </c:pt>
                <c:pt idx="1">
                  <c:v>9.3100000000000002E-2</c:v>
                </c:pt>
                <c:pt idx="2">
                  <c:v>7.4300000000000005E-2</c:v>
                </c:pt>
                <c:pt idx="3">
                  <c:v>7.22E-2</c:v>
                </c:pt>
                <c:pt idx="4">
                  <c:v>7.0400000000000004E-2</c:v>
                </c:pt>
                <c:pt idx="5">
                  <c:v>7.0300000000000001E-2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90F-420C-9156-EFCC4FF2E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9482863"/>
        <c:axId val="2099482447"/>
      </c:scatterChart>
      <c:valAx>
        <c:axId val="20994828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High School Graduation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482447"/>
        <c:crosses val="autoZero"/>
        <c:crossBetween val="midCat"/>
      </c:valAx>
      <c:valAx>
        <c:axId val="209948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Incarceration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4828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>
          <a:outerShdw blurRad="50800" dist="50800" dir="5400000" sx="101%" sy="101%" algn="ctr" rotWithShape="0">
            <a:schemeClr val="bg1"/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chart" Target="../charts/chart3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280336</xdr:colOff>
      <xdr:row>4</xdr:row>
      <xdr:rowOff>108470</xdr:rowOff>
    </xdr:from>
    <xdr:to>
      <xdr:col>9</xdr:col>
      <xdr:colOff>541311</xdr:colOff>
      <xdr:row>25</xdr:row>
      <xdr:rowOff>156148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B9AF4D-16E6-4669-9917-D6B2E53F44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12</xdr:col>
      <xdr:colOff>431800</xdr:colOff>
      <xdr:row>29</xdr:row>
      <xdr:rowOff>-1</xdr:rowOff>
    </xdr:from>
    <xdr:to>
      <xdr:col>17</xdr:col>
      <xdr:colOff>228600</xdr:colOff>
      <xdr:row>54</xdr:row>
      <xdr:rowOff>7937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ADB2CB-ED80-4EFE-A59B-132C661F11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5</xdr:col>
      <xdr:colOff>432815</xdr:colOff>
      <xdr:row>12</xdr:row>
      <xdr:rowOff>70756</xdr:rowOff>
    </xdr:from>
    <xdr:to>
      <xdr:col>16</xdr:col>
      <xdr:colOff>548683</xdr:colOff>
      <xdr:row>35</xdr:row>
      <xdr:rowOff>25565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B3A3A07-0615-4BE2-9DB8-C3AFC88BF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2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nvomm" refreshedDateIso="2021-02-11T01:33:49.6099998056888550" createdVersion="6" refreshedVersion="6" minRefreshableVersion="3" recordCount="16">
  <cacheSource type="worksheet">
    <worksheetSource ref="A1:C17" sheet="HSGR Data"/>
  </cacheSource>
  <cacheFields count="3">
    <cacheField name="City" numFmtId="0">
      <sharedItems containsBlank="1" count="3">
        <s v="Baltimore"/>
        <m/>
        <s v="Philadelphia"/>
      </sharedItems>
    </cacheField>
    <cacheField name="County Name" numFmtId="0">
      <sharedItems containsBlank="1" count="15">
        <s v="Howard County, MD"/>
        <s v="Harford County, MD"/>
        <s v="Kent County, MD"/>
        <s v="Baltimore County, MD"/>
        <s v="Anne Arundel County, MD"/>
        <s v="Baltimore city, MD"/>
        <m/>
        <s v="Bucks County, PA"/>
        <s v="Montgomery County, PA"/>
        <s v="Delaware County, PA"/>
        <s v="Burlington County, NJ"/>
        <s v="Gloucester County, NJ"/>
        <s v="Chester County, PA"/>
        <s v="Camden County, NJ"/>
        <s v="Philadelphia County, PA"/>
      </sharedItems>
    </cacheField>
    <cacheField name="HSGR" numFmtId="0">
      <sharedItems containsString="0" containsBlank="1" containsNumber="1" minValue="0.77900000000000003" maxValue="0.9492000000000000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purl.oclc.org/ooxml/spreadsheetml/main" xmlns:r="http://purl.oclc.org/ooxml/officeDocument/relationships" r:id="rId1" refreshedBy="nvomm" refreshedDateIso="2021-02-11T10:23:40.7299998728558400" createdVersion="6" refreshedVersion="6" minRefreshableVersion="3" recordCount="25">
  <cacheSource type="worksheet">
    <worksheetSource ref="A1:C26" sheet="Incarceration Rate"/>
  </cacheSource>
  <cacheFields count="3">
    <cacheField name="Area" numFmtId="0">
      <sharedItems containsBlank="1" count="3">
        <s v="Chester County"/>
        <m/>
        <s v="Baltimore City"/>
      </sharedItems>
    </cacheField>
    <cacheField name="City" numFmtId="0">
      <sharedItems containsBlank="1" count="20">
        <s v="Coatesville, PA"/>
        <s v="Downingtown, PA"/>
        <s v="West Chester, PA"/>
        <s v="Chester County, PA"/>
        <m/>
        <s v="City"/>
        <s v="Greenmount West, Baltimore, MD"/>
        <s v="Oliver, Baltimore, MD"/>
        <s v="Barclay, Baltimore, MD"/>
        <s v="Reservoir Hill, Baltimore, MD"/>
        <s v="Penn North, Baltimore, MD"/>
        <s v="Old Goucher, Baltimore, MD"/>
        <s v="Woodbrook, Baltimore, MD"/>
        <s v="Harwood, Baltimore, MD"/>
        <s v="East Baltimore Midway, Baltimore, MD"/>
        <s v="Bolton Hill, Baltimore, MD"/>
        <s v="Better Waverly, Baltimore, MD"/>
        <s v="Remington, Baltimore, MD"/>
        <s v="Hampden, Baltimore, MD"/>
        <s v="Baltimore, MD"/>
      </sharedItems>
    </cacheField>
    <cacheField name="Incarceration Rate" numFmtId="0">
      <sharedItems containsBlank="1" containsMixedTypes="1" containsNumber="1" minValue="2.3999999999999998E-3" maxValue="0.12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6">
  <r>
    <x v="0"/>
    <x v="0"/>
    <n v="0.94920000000000004"/>
  </r>
  <r>
    <x v="0"/>
    <x v="1"/>
    <n v="0.9214"/>
  </r>
  <r>
    <x v="0"/>
    <x v="2"/>
    <n v="0.91520000000000001"/>
  </r>
  <r>
    <x v="0"/>
    <x v="3"/>
    <n v="0.91100000000000003"/>
  </r>
  <r>
    <x v="0"/>
    <x v="4"/>
    <n v="0.90559999999999996"/>
  </r>
  <r>
    <x v="0"/>
    <x v="5"/>
    <n v="0.77900000000000003"/>
  </r>
  <r>
    <x v="1"/>
    <x v="6"/>
    <m/>
  </r>
  <r>
    <x v="2"/>
    <x v="6"/>
    <m/>
  </r>
  <r>
    <x v="2"/>
    <x v="7"/>
    <n v="0.92730000000000001"/>
  </r>
  <r>
    <x v="2"/>
    <x v="8"/>
    <n v="0.92469999999999997"/>
  </r>
  <r>
    <x v="2"/>
    <x v="9"/>
    <n v="0.92259999999999998"/>
  </r>
  <r>
    <x v="2"/>
    <x v="10"/>
    <n v="0.91449999999999998"/>
  </r>
  <r>
    <x v="2"/>
    <x v="11"/>
    <n v="0.91090000000000004"/>
  </r>
  <r>
    <x v="2"/>
    <x v="12"/>
    <n v="0.9032"/>
  </r>
  <r>
    <x v="2"/>
    <x v="13"/>
    <n v="0.88139999999999996"/>
  </r>
  <r>
    <x v="2"/>
    <x v="14"/>
    <n v="0.85599999999999998"/>
  </r>
</pivotCacheRecords>
</file>

<file path=xl/pivotCache/pivotCacheRecords2.xml><?xml version="1.0" encoding="utf-8"?>
<pivotCacheRecords xmlns="http://purl.oclc.org/ooxml/spreadsheetml/main" xmlns:r="http://purl.oclc.org/ooxml/officeDocument/relationships" count="25">
  <r>
    <x v="0"/>
    <x v="0"/>
    <n v="2.1600000000000001E-2"/>
  </r>
  <r>
    <x v="0"/>
    <x v="1"/>
    <n v="1.9800000000000002E-2"/>
  </r>
  <r>
    <x v="0"/>
    <x v="2"/>
    <n v="8.0000000000000002E-3"/>
  </r>
  <r>
    <x v="0"/>
    <x v="2"/>
    <n v="5.5999999999999999E-3"/>
  </r>
  <r>
    <x v="0"/>
    <x v="0"/>
    <n v="5.1000000000000004E-3"/>
  </r>
  <r>
    <x v="0"/>
    <x v="3"/>
    <n v="2.3999999999999998E-3"/>
  </r>
  <r>
    <x v="1"/>
    <x v="4"/>
    <m/>
  </r>
  <r>
    <x v="2"/>
    <x v="5"/>
    <s v="Incarceration Rate"/>
  </r>
  <r>
    <x v="2"/>
    <x v="6"/>
    <n v="0.1268"/>
  </r>
  <r>
    <x v="2"/>
    <x v="7"/>
    <n v="9.3100000000000002E-2"/>
  </r>
  <r>
    <x v="2"/>
    <x v="8"/>
    <n v="7.4300000000000005E-2"/>
  </r>
  <r>
    <x v="2"/>
    <x v="9"/>
    <n v="7.22E-2"/>
  </r>
  <r>
    <x v="2"/>
    <x v="10"/>
    <n v="7.0400000000000004E-2"/>
  </r>
  <r>
    <x v="2"/>
    <x v="11"/>
    <n v="7.0300000000000001E-2"/>
  </r>
  <r>
    <x v="2"/>
    <x v="12"/>
    <n v="6.6100000000000006E-2"/>
  </r>
  <r>
    <x v="2"/>
    <x v="13"/>
    <n v="6.4399999999999999E-2"/>
  </r>
  <r>
    <x v="2"/>
    <x v="14"/>
    <n v="6.3399999999999998E-2"/>
  </r>
  <r>
    <x v="2"/>
    <x v="9"/>
    <n v="6.0999999999999999E-2"/>
  </r>
  <r>
    <x v="2"/>
    <x v="15"/>
    <n v="5.11E-2"/>
  </r>
  <r>
    <x v="2"/>
    <x v="16"/>
    <n v="4.6199999999999998E-2"/>
  </r>
  <r>
    <x v="2"/>
    <x v="16"/>
    <n v="3.56E-2"/>
  </r>
  <r>
    <x v="2"/>
    <x v="17"/>
    <n v="3.1899999999999998E-2"/>
  </r>
  <r>
    <x v="2"/>
    <x v="18"/>
    <n v="2.58E-2"/>
  </r>
  <r>
    <x v="2"/>
    <x v="18"/>
    <n v="1.4200000000000001E-2"/>
  </r>
  <r>
    <x v="2"/>
    <x v="19"/>
    <n v="3.3E-3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2.xml"/></Relationships>
</file>

<file path=xl/pivotTables/pivotTable1.xml><?xml version="1.0" encoding="utf-8"?>
<pivotTableDefinition xmlns="http://purl.oclc.org/ooxml/spreadsheetml/main" name="PivotTable2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23" firstHeaderRow="1" firstDataRow="1" firstDataCol="1"/>
  <pivotFields count="3">
    <pivotField axis="axisRow" showAll="0">
      <items count="4">
        <item x="0"/>
        <item x="2"/>
        <item x="1"/>
        <item t="default"/>
      </items>
    </pivotField>
    <pivotField axis="axisRow" showAll="0">
      <items count="16">
        <item x="4"/>
        <item x="5"/>
        <item x="3"/>
        <item x="7"/>
        <item x="10"/>
        <item x="13"/>
        <item x="12"/>
        <item x="9"/>
        <item x="11"/>
        <item x="1"/>
        <item x="0"/>
        <item x="2"/>
        <item x="8"/>
        <item x="14"/>
        <item x="6"/>
        <item t="default"/>
      </items>
    </pivotField>
    <pivotField dataField="1" showAll="0"/>
  </pivotFields>
  <rowFields count="2">
    <field x="0"/>
    <field x="1"/>
  </rowFields>
  <rowItems count="20">
    <i>
      <x/>
    </i>
    <i r="1">
      <x/>
    </i>
    <i r="1">
      <x v="1"/>
    </i>
    <i r="1">
      <x v="2"/>
    </i>
    <i r="1">
      <x v="9"/>
    </i>
    <i r="1">
      <x v="10"/>
    </i>
    <i r="1">
      <x v="11"/>
    </i>
    <i>
      <x v="1"/>
    </i>
    <i r="1">
      <x v="3"/>
    </i>
    <i r="1">
      <x v="4"/>
    </i>
    <i r="1">
      <x v="5"/>
    </i>
    <i r="1">
      <x v="6"/>
    </i>
    <i r="1">
      <x v="7"/>
    </i>
    <i r="1">
      <x v="8"/>
    </i>
    <i r="1">
      <x v="12"/>
    </i>
    <i r="1">
      <x v="13"/>
    </i>
    <i r="1">
      <x v="14"/>
    </i>
    <i>
      <x v="2"/>
    </i>
    <i r="1">
      <x v="14"/>
    </i>
    <i t="grand">
      <x/>
    </i>
  </rowItems>
  <colItems count="1">
    <i/>
  </colItems>
  <dataFields count="1">
    <dataField name="Average of HSGR" fld="2" subtotal="average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3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5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6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7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8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2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name="PivotTable4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K25:L49" firstHeaderRow="1" firstDataRow="1" firstDataCol="1"/>
  <pivotFields count="3">
    <pivotField axis="axisRow" showAll="0">
      <items count="4">
        <item x="2"/>
        <item x="0"/>
        <item x="1"/>
        <item t="default"/>
      </items>
    </pivotField>
    <pivotField axis="axisRow" showAll="0">
      <items count="21">
        <item x="19"/>
        <item x="8"/>
        <item x="16"/>
        <item x="15"/>
        <item x="3"/>
        <item x="5"/>
        <item x="0"/>
        <item x="1"/>
        <item x="14"/>
        <item x="6"/>
        <item x="18"/>
        <item x="13"/>
        <item x="11"/>
        <item x="7"/>
        <item x="10"/>
        <item x="17"/>
        <item x="9"/>
        <item x="2"/>
        <item x="12"/>
        <item x="4"/>
        <item t="default"/>
      </items>
    </pivotField>
    <pivotField dataField="1" showAll="0"/>
  </pivotFields>
  <rowFields count="2">
    <field x="0"/>
    <field x="1"/>
  </rowFields>
  <rowItems count="24">
    <i>
      <x/>
    </i>
    <i r="1">
      <x/>
    </i>
    <i r="1">
      <x v="1"/>
    </i>
    <i r="1">
      <x v="2"/>
    </i>
    <i r="1">
      <x v="3"/>
    </i>
    <i r="1">
      <x v="5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8"/>
    </i>
    <i>
      <x v="1"/>
    </i>
    <i r="1">
      <x v="4"/>
    </i>
    <i r="1">
      <x v="6"/>
    </i>
    <i r="1">
      <x v="7"/>
    </i>
    <i r="1">
      <x v="17"/>
    </i>
    <i>
      <x v="2"/>
    </i>
    <i r="1">
      <x v="19"/>
    </i>
    <i t="grand">
      <x/>
    </i>
  </rowItems>
  <colItems count="1">
    <i/>
  </colItems>
  <dataFields count="1">
    <dataField name="Average of Incarceration Rate" fld="2" subtotal="average" baseField="0" baseItem="0"/>
  </dataFields>
  <chartFormats count="5">
    <chartFormat chart="0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4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6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7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" count="1" selected="0">
            <x v="1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rinterSettings" Target="../printerSettings/printerSettings1.bin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23"/>
  <sheetViews>
    <sheetView zoomScale="61" zoomScaleNormal="61" workbookViewId="0">
      <selection activeCell="H30" sqref="H30"/>
    </sheetView>
  </sheetViews>
  <sheetFormatPr defaultRowHeight="14.5" x14ac:dyDescent="0.35"/>
  <cols>
    <col min="1" max="1" width="26.6328125" bestFit="1" customWidth="1"/>
    <col min="2" max="2" width="14.81640625" bestFit="1" customWidth="1"/>
    <col min="3" max="3" width="16.453125" bestFit="1" customWidth="1"/>
    <col min="4" max="4" width="19.6328125" bestFit="1" customWidth="1"/>
    <col min="5" max="5" width="15.453125" bestFit="1" customWidth="1"/>
    <col min="6" max="6" width="19.08984375" bestFit="1" customWidth="1"/>
    <col min="7" max="7" width="17.26953125" bestFit="1" customWidth="1"/>
    <col min="8" max="8" width="17.1796875" bestFit="1" customWidth="1"/>
    <col min="9" max="9" width="18.6328125" bestFit="1" customWidth="1"/>
    <col min="10" max="10" width="19.36328125" bestFit="1" customWidth="1"/>
    <col min="11" max="11" width="18" bestFit="1" customWidth="1"/>
    <col min="12" max="12" width="18.08984375" bestFit="1" customWidth="1"/>
    <col min="13" max="13" width="15.26953125" bestFit="1" customWidth="1"/>
    <col min="14" max="14" width="21.7265625" bestFit="1" customWidth="1"/>
    <col min="15" max="15" width="21.08984375" bestFit="1" customWidth="1"/>
    <col min="16" max="16" width="6.7265625" bestFit="1" customWidth="1"/>
    <col min="17" max="17" width="10.7265625" bestFit="1" customWidth="1"/>
    <col min="18" max="18" width="15.90625" bestFit="1" customWidth="1"/>
    <col min="19" max="19" width="8.54296875" bestFit="1" customWidth="1"/>
    <col min="20" max="20" width="11.453125" bestFit="1" customWidth="1"/>
    <col min="21" max="21" width="10.7265625" bestFit="1" customWidth="1"/>
  </cols>
  <sheetData>
    <row r="1" spans="1:9" x14ac:dyDescent="0.35"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35">
      <c r="C2" t="s">
        <v>29</v>
      </c>
      <c r="D2" t="b">
        <f>OR(GETPIVOTDATA("HSGR",$A$3,"City","Baltimore","County Name","Baltimore City, MD")&gt;H3, GETPIVOTDATA("HSGR",$A$3,"City","Baltimore","County Name","Anne Arundel County, MD")&lt;I3)</f>
        <v>1</v>
      </c>
      <c r="E2">
        <f>QUARTILE(B5:B10, 1)</f>
        <v>0.90694999999999992</v>
      </c>
      <c r="F2">
        <f>QUARTILE(B5:B10, 3)</f>
        <v>0.91985000000000006</v>
      </c>
      <c r="G2">
        <f>F2-E2</f>
        <v>1.2900000000000134E-2</v>
      </c>
      <c r="H2">
        <f>F2+(1.5*G2)</f>
        <v>0.93920000000000026</v>
      </c>
      <c r="I2">
        <f>E2-(1.5*G2)</f>
        <v>0.88759999999999972</v>
      </c>
    </row>
    <row r="3" spans="1:9" x14ac:dyDescent="0.35">
      <c r="A3" s="1" t="s">
        <v>21</v>
      </c>
      <c r="B3" t="s">
        <v>22</v>
      </c>
    </row>
    <row r="4" spans="1:9" x14ac:dyDescent="0.35">
      <c r="A4" s="3" t="s">
        <v>14</v>
      </c>
      <c r="B4" s="2">
        <v>0.89690000000000014</v>
      </c>
      <c r="C4" s="5"/>
    </row>
    <row r="5" spans="1:9" x14ac:dyDescent="0.35">
      <c r="A5" s="4" t="s">
        <v>4</v>
      </c>
      <c r="B5" s="2">
        <v>0.90559999999999996</v>
      </c>
    </row>
    <row r="6" spans="1:9" x14ac:dyDescent="0.35">
      <c r="A6" s="4" t="s">
        <v>5</v>
      </c>
      <c r="B6" s="2">
        <v>0.77900000000000003</v>
      </c>
    </row>
    <row r="7" spans="1:9" x14ac:dyDescent="0.35">
      <c r="A7" s="4" t="s">
        <v>3</v>
      </c>
      <c r="B7" s="2">
        <v>0.91100000000000003</v>
      </c>
    </row>
    <row r="8" spans="1:9" x14ac:dyDescent="0.35">
      <c r="A8" s="4" t="s">
        <v>1</v>
      </c>
      <c r="B8" s="2">
        <v>0.9214</v>
      </c>
    </row>
    <row r="9" spans="1:9" x14ac:dyDescent="0.35">
      <c r="A9" s="4" t="s">
        <v>0</v>
      </c>
      <c r="B9" s="2">
        <v>0.94920000000000004</v>
      </c>
    </row>
    <row r="10" spans="1:9" x14ac:dyDescent="0.35">
      <c r="A10" s="4" t="s">
        <v>2</v>
      </c>
      <c r="B10" s="2">
        <v>0.91520000000000001</v>
      </c>
    </row>
    <row r="11" spans="1:9" x14ac:dyDescent="0.35">
      <c r="A11" s="3" t="s">
        <v>15</v>
      </c>
      <c r="B11" s="2">
        <v>0.90507499999999996</v>
      </c>
    </row>
    <row r="12" spans="1:9" x14ac:dyDescent="0.35">
      <c r="A12" s="4" t="s">
        <v>6</v>
      </c>
      <c r="B12" s="2">
        <v>0.92730000000000001</v>
      </c>
    </row>
    <row r="13" spans="1:9" x14ac:dyDescent="0.35">
      <c r="A13" s="4" t="s">
        <v>9</v>
      </c>
      <c r="B13" s="2">
        <v>0.91449999999999998</v>
      </c>
    </row>
    <row r="14" spans="1:9" x14ac:dyDescent="0.35">
      <c r="A14" s="4" t="s">
        <v>12</v>
      </c>
      <c r="B14" s="2">
        <v>0.88139999999999996</v>
      </c>
    </row>
    <row r="15" spans="1:9" x14ac:dyDescent="0.35">
      <c r="A15" s="4" t="s">
        <v>11</v>
      </c>
      <c r="B15" s="2">
        <v>0.9032</v>
      </c>
    </row>
    <row r="16" spans="1:9" x14ac:dyDescent="0.35">
      <c r="A16" s="4" t="s">
        <v>8</v>
      </c>
      <c r="B16" s="2">
        <v>0.92259999999999998</v>
      </c>
    </row>
    <row r="17" spans="1:2" x14ac:dyDescent="0.35">
      <c r="A17" s="4" t="s">
        <v>10</v>
      </c>
      <c r="B17" s="2">
        <v>0.91090000000000004</v>
      </c>
    </row>
    <row r="18" spans="1:2" x14ac:dyDescent="0.35">
      <c r="A18" s="4" t="s">
        <v>7</v>
      </c>
      <c r="B18" s="2">
        <v>0.92469999999999997</v>
      </c>
    </row>
    <row r="19" spans="1:2" x14ac:dyDescent="0.35">
      <c r="A19" s="4" t="s">
        <v>13</v>
      </c>
      <c r="B19" s="2">
        <v>0.85599999999999998</v>
      </c>
    </row>
    <row r="20" spans="1:2" x14ac:dyDescent="0.35">
      <c r="A20" s="4" t="s">
        <v>17</v>
      </c>
      <c r="B20" s="2"/>
    </row>
    <row r="21" spans="1:2" x14ac:dyDescent="0.35">
      <c r="A21" s="3" t="s">
        <v>17</v>
      </c>
      <c r="B21" s="2"/>
    </row>
    <row r="22" spans="1:2" x14ac:dyDescent="0.35">
      <c r="A22" s="4" t="s">
        <v>17</v>
      </c>
      <c r="B22" s="2"/>
    </row>
    <row r="23" spans="1:2" x14ac:dyDescent="0.35">
      <c r="A23" s="3" t="s">
        <v>18</v>
      </c>
      <c r="B23" s="2">
        <v>0.90157142857142858</v>
      </c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49"/>
  <sheetViews>
    <sheetView topLeftCell="I25" zoomScale="80" zoomScaleNormal="80" workbookViewId="0">
      <selection activeCell="B3" sqref="B3"/>
    </sheetView>
  </sheetViews>
  <sheetFormatPr defaultRowHeight="14.5" x14ac:dyDescent="0.35"/>
  <cols>
    <col min="11" max="11" width="38.08984375" bestFit="1" customWidth="1"/>
    <col min="12" max="12" width="26.26953125" bestFit="1" customWidth="1"/>
    <col min="13" max="13" width="20.1796875" bestFit="1" customWidth="1"/>
    <col min="14" max="14" width="26.90625" bestFit="1" customWidth="1"/>
    <col min="15" max="15" width="22.90625" bestFit="1" customWidth="1"/>
    <col min="16" max="16" width="17.1796875" bestFit="1" customWidth="1"/>
    <col min="17" max="17" width="7.26953125" bestFit="1" customWidth="1"/>
    <col min="18" max="18" width="13.1796875" bestFit="1" customWidth="1"/>
    <col min="19" max="19" width="15.90625" bestFit="1" customWidth="1"/>
    <col min="20" max="20" width="33.81640625" bestFit="1" customWidth="1"/>
    <col min="21" max="21" width="30" bestFit="1" customWidth="1"/>
    <col min="22" max="22" width="22.453125" bestFit="1" customWidth="1"/>
    <col min="23" max="23" width="22" bestFit="1" customWidth="1"/>
    <col min="24" max="24" width="24.7265625" bestFit="1" customWidth="1"/>
    <col min="25" max="25" width="19.08984375" bestFit="1" customWidth="1"/>
    <col min="26" max="26" width="23.90625" bestFit="1" customWidth="1"/>
    <col min="27" max="27" width="23.36328125" bestFit="1" customWidth="1"/>
    <col min="28" max="28" width="25.26953125" bestFit="1" customWidth="1"/>
    <col min="29" max="29" width="15.453125" bestFit="1" customWidth="1"/>
    <col min="30" max="30" width="24.36328125" bestFit="1" customWidth="1"/>
    <col min="31" max="31" width="6.7265625" bestFit="1" customWidth="1"/>
    <col min="32" max="32" width="11.81640625" bestFit="1" customWidth="1"/>
  </cols>
  <sheetData>
    <row r="1" spans="1:3" x14ac:dyDescent="0.35">
      <c r="A1" t="s">
        <v>49</v>
      </c>
      <c r="B1" t="s">
        <v>19</v>
      </c>
      <c r="C1" t="s">
        <v>34</v>
      </c>
    </row>
    <row r="2" spans="1:3" x14ac:dyDescent="0.35">
      <c r="A2" t="s">
        <v>33</v>
      </c>
      <c r="B2" t="s">
        <v>30</v>
      </c>
      <c r="C2">
        <v>2.1600000000000001E-2</v>
      </c>
    </row>
    <row r="3" spans="1:3" x14ac:dyDescent="0.35">
      <c r="A3" t="s">
        <v>33</v>
      </c>
      <c r="B3" t="s">
        <v>32</v>
      </c>
      <c r="C3">
        <v>1.9800000000000002E-2</v>
      </c>
    </row>
    <row r="4" spans="1:3" x14ac:dyDescent="0.35">
      <c r="A4" t="s">
        <v>33</v>
      </c>
      <c r="B4" t="s">
        <v>31</v>
      </c>
      <c r="C4">
        <v>8.0000000000000002E-3</v>
      </c>
    </row>
    <row r="5" spans="1:3" x14ac:dyDescent="0.35">
      <c r="A5" t="s">
        <v>33</v>
      </c>
      <c r="B5" t="s">
        <v>31</v>
      </c>
      <c r="C5">
        <v>5.5999999999999999E-3</v>
      </c>
    </row>
    <row r="6" spans="1:3" x14ac:dyDescent="0.35">
      <c r="A6" t="s">
        <v>33</v>
      </c>
      <c r="B6" t="s">
        <v>30</v>
      </c>
      <c r="C6">
        <v>5.1000000000000004E-3</v>
      </c>
    </row>
    <row r="7" spans="1:3" x14ac:dyDescent="0.35">
      <c r="A7" t="s">
        <v>33</v>
      </c>
      <c r="B7" t="s">
        <v>11</v>
      </c>
      <c r="C7">
        <v>2.3999999999999998E-3</v>
      </c>
    </row>
    <row r="9" spans="1:3" x14ac:dyDescent="0.35">
      <c r="A9" t="s">
        <v>29</v>
      </c>
      <c r="B9" t="s">
        <v>19</v>
      </c>
      <c r="C9" t="s">
        <v>34</v>
      </c>
    </row>
    <row r="10" spans="1:3" x14ac:dyDescent="0.35">
      <c r="A10" t="s">
        <v>29</v>
      </c>
      <c r="B10" t="s">
        <v>35</v>
      </c>
      <c r="C10">
        <v>0.1268</v>
      </c>
    </row>
    <row r="11" spans="1:3" x14ac:dyDescent="0.35">
      <c r="A11" t="s">
        <v>29</v>
      </c>
      <c r="B11" t="s">
        <v>36</v>
      </c>
      <c r="C11">
        <v>9.3100000000000002E-2</v>
      </c>
    </row>
    <row r="12" spans="1:3" x14ac:dyDescent="0.35">
      <c r="A12" t="s">
        <v>29</v>
      </c>
      <c r="B12" t="s">
        <v>37</v>
      </c>
      <c r="C12">
        <v>7.4300000000000005E-2</v>
      </c>
    </row>
    <row r="13" spans="1:3" x14ac:dyDescent="0.35">
      <c r="A13" t="s">
        <v>29</v>
      </c>
      <c r="B13" t="s">
        <v>38</v>
      </c>
      <c r="C13">
        <v>7.22E-2</v>
      </c>
    </row>
    <row r="14" spans="1:3" x14ac:dyDescent="0.35">
      <c r="A14" t="s">
        <v>29</v>
      </c>
      <c r="B14" t="s">
        <v>39</v>
      </c>
      <c r="C14">
        <v>7.0400000000000004E-2</v>
      </c>
    </row>
    <row r="15" spans="1:3" x14ac:dyDescent="0.35">
      <c r="A15" t="s">
        <v>29</v>
      </c>
      <c r="B15" t="s">
        <v>40</v>
      </c>
      <c r="C15">
        <v>7.0300000000000001E-2</v>
      </c>
    </row>
    <row r="16" spans="1:3" x14ac:dyDescent="0.35">
      <c r="A16" t="s">
        <v>29</v>
      </c>
      <c r="B16" t="s">
        <v>41</v>
      </c>
      <c r="C16">
        <v>6.6100000000000006E-2</v>
      </c>
    </row>
    <row r="17" spans="1:12" x14ac:dyDescent="0.35">
      <c r="A17" t="s">
        <v>29</v>
      </c>
      <c r="B17" t="s">
        <v>42</v>
      </c>
      <c r="C17">
        <v>6.4399999999999999E-2</v>
      </c>
    </row>
    <row r="18" spans="1:12" x14ac:dyDescent="0.35">
      <c r="A18" t="s">
        <v>29</v>
      </c>
      <c r="B18" t="s">
        <v>43</v>
      </c>
      <c r="C18">
        <v>6.3399999999999998E-2</v>
      </c>
    </row>
    <row r="19" spans="1:12" x14ac:dyDescent="0.35">
      <c r="A19" t="s">
        <v>29</v>
      </c>
      <c r="B19" t="s">
        <v>38</v>
      </c>
      <c r="C19">
        <v>6.0999999999999999E-2</v>
      </c>
    </row>
    <row r="20" spans="1:12" x14ac:dyDescent="0.35">
      <c r="A20" t="s">
        <v>29</v>
      </c>
      <c r="B20" t="s">
        <v>44</v>
      </c>
      <c r="C20">
        <v>5.11E-2</v>
      </c>
    </row>
    <row r="21" spans="1:12" x14ac:dyDescent="0.35">
      <c r="A21" t="s">
        <v>29</v>
      </c>
      <c r="B21" t="s">
        <v>45</v>
      </c>
      <c r="C21">
        <v>4.6199999999999998E-2</v>
      </c>
    </row>
    <row r="22" spans="1:12" x14ac:dyDescent="0.35">
      <c r="A22" t="s">
        <v>29</v>
      </c>
      <c r="B22" t="s">
        <v>45</v>
      </c>
      <c r="C22">
        <v>3.56E-2</v>
      </c>
    </row>
    <row r="23" spans="1:12" x14ac:dyDescent="0.35">
      <c r="A23" t="s">
        <v>29</v>
      </c>
      <c r="B23" t="s">
        <v>46</v>
      </c>
      <c r="C23">
        <v>3.1899999999999998E-2</v>
      </c>
    </row>
    <row r="24" spans="1:12" x14ac:dyDescent="0.35">
      <c r="A24" t="s">
        <v>29</v>
      </c>
      <c r="B24" t="s">
        <v>47</v>
      </c>
      <c r="C24">
        <v>2.58E-2</v>
      </c>
    </row>
    <row r="25" spans="1:12" x14ac:dyDescent="0.35">
      <c r="A25" t="s">
        <v>29</v>
      </c>
      <c r="B25" t="s">
        <v>47</v>
      </c>
      <c r="C25">
        <v>1.4200000000000001E-2</v>
      </c>
      <c r="K25" s="1" t="s">
        <v>21</v>
      </c>
      <c r="L25" t="s">
        <v>50</v>
      </c>
    </row>
    <row r="26" spans="1:12" x14ac:dyDescent="0.35">
      <c r="A26" t="s">
        <v>29</v>
      </c>
      <c r="B26" t="s">
        <v>48</v>
      </c>
      <c r="C26">
        <v>3.3E-3</v>
      </c>
      <c r="K26" s="3" t="s">
        <v>29</v>
      </c>
      <c r="L26" s="2">
        <v>5.7064705882352941E-2</v>
      </c>
    </row>
    <row r="27" spans="1:12" x14ac:dyDescent="0.35">
      <c r="K27" s="4" t="s">
        <v>48</v>
      </c>
      <c r="L27" s="2">
        <v>3.3E-3</v>
      </c>
    </row>
    <row r="28" spans="1:12" x14ac:dyDescent="0.35">
      <c r="K28" s="4" t="s">
        <v>37</v>
      </c>
      <c r="L28" s="2">
        <v>7.4300000000000005E-2</v>
      </c>
    </row>
    <row r="29" spans="1:12" x14ac:dyDescent="0.35">
      <c r="K29" s="4" t="s">
        <v>45</v>
      </c>
      <c r="L29" s="2">
        <v>4.0899999999999999E-2</v>
      </c>
    </row>
    <row r="30" spans="1:12" x14ac:dyDescent="0.35">
      <c r="K30" s="4" t="s">
        <v>44</v>
      </c>
      <c r="L30" s="2">
        <v>5.11E-2</v>
      </c>
    </row>
    <row r="31" spans="1:12" x14ac:dyDescent="0.35">
      <c r="K31" s="4" t="s">
        <v>19</v>
      </c>
      <c r="L31" s="2" t="e">
        <v>#DIV/0!</v>
      </c>
    </row>
    <row r="32" spans="1:12" x14ac:dyDescent="0.35">
      <c r="K32" s="4" t="s">
        <v>43</v>
      </c>
      <c r="L32" s="2">
        <v>6.3399999999999998E-2</v>
      </c>
    </row>
    <row r="33" spans="11:12" x14ac:dyDescent="0.35">
      <c r="K33" s="4" t="s">
        <v>35</v>
      </c>
      <c r="L33" s="2">
        <v>0.1268</v>
      </c>
    </row>
    <row r="34" spans="11:12" x14ac:dyDescent="0.35">
      <c r="K34" s="4" t="s">
        <v>47</v>
      </c>
      <c r="L34" s="2">
        <v>0.02</v>
      </c>
    </row>
    <row r="35" spans="11:12" x14ac:dyDescent="0.35">
      <c r="K35" s="4" t="s">
        <v>42</v>
      </c>
      <c r="L35" s="2">
        <v>6.4399999999999999E-2</v>
      </c>
    </row>
    <row r="36" spans="11:12" x14ac:dyDescent="0.35">
      <c r="K36" s="4" t="s">
        <v>40</v>
      </c>
      <c r="L36" s="2">
        <v>7.0300000000000001E-2</v>
      </c>
    </row>
    <row r="37" spans="11:12" x14ac:dyDescent="0.35">
      <c r="K37" s="4" t="s">
        <v>36</v>
      </c>
      <c r="L37" s="2">
        <v>9.3100000000000002E-2</v>
      </c>
    </row>
    <row r="38" spans="11:12" x14ac:dyDescent="0.35">
      <c r="K38" s="4" t="s">
        <v>39</v>
      </c>
      <c r="L38" s="2">
        <v>7.0400000000000004E-2</v>
      </c>
    </row>
    <row r="39" spans="11:12" x14ac:dyDescent="0.35">
      <c r="K39" s="4" t="s">
        <v>46</v>
      </c>
      <c r="L39" s="2">
        <v>3.1899999999999998E-2</v>
      </c>
    </row>
    <row r="40" spans="11:12" x14ac:dyDescent="0.35">
      <c r="K40" s="4" t="s">
        <v>38</v>
      </c>
      <c r="L40" s="2">
        <v>6.6599999999999993E-2</v>
      </c>
    </row>
    <row r="41" spans="11:12" x14ac:dyDescent="0.35">
      <c r="K41" s="4" t="s">
        <v>41</v>
      </c>
      <c r="L41" s="2">
        <v>6.6100000000000006E-2</v>
      </c>
    </row>
    <row r="42" spans="11:12" x14ac:dyDescent="0.35">
      <c r="K42" s="3" t="s">
        <v>33</v>
      </c>
      <c r="L42" s="2">
        <v>1.0416666666666666E-2</v>
      </c>
    </row>
    <row r="43" spans="11:12" x14ac:dyDescent="0.35">
      <c r="K43" s="4" t="s">
        <v>11</v>
      </c>
      <c r="L43" s="2">
        <v>2.3999999999999998E-3</v>
      </c>
    </row>
    <row r="44" spans="11:12" x14ac:dyDescent="0.35">
      <c r="K44" s="4" t="s">
        <v>30</v>
      </c>
      <c r="L44" s="2">
        <v>1.3350000000000001E-2</v>
      </c>
    </row>
    <row r="45" spans="11:12" x14ac:dyDescent="0.35">
      <c r="K45" s="4" t="s">
        <v>32</v>
      </c>
      <c r="L45" s="2">
        <v>1.9800000000000002E-2</v>
      </c>
    </row>
    <row r="46" spans="11:12" x14ac:dyDescent="0.35">
      <c r="K46" s="4" t="s">
        <v>31</v>
      </c>
      <c r="L46" s="2">
        <v>6.8000000000000005E-3</v>
      </c>
    </row>
    <row r="47" spans="11:12" x14ac:dyDescent="0.35">
      <c r="K47" s="3" t="s">
        <v>17</v>
      </c>
      <c r="L47" s="2"/>
    </row>
    <row r="48" spans="11:12" x14ac:dyDescent="0.35">
      <c r="K48" s="4" t="s">
        <v>17</v>
      </c>
      <c r="L48" s="2"/>
    </row>
    <row r="49" spans="11:12" x14ac:dyDescent="0.35">
      <c r="K49" s="3" t="s">
        <v>18</v>
      </c>
      <c r="L49" s="2">
        <v>4.4895652173913045E-2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44"/>
  <sheetViews>
    <sheetView tabSelected="1" topLeftCell="B4" zoomScale="84" zoomScaleNormal="84" workbookViewId="0">
      <selection activeCell="S25" sqref="S25"/>
    </sheetView>
  </sheetViews>
  <sheetFormatPr defaultRowHeight="14.5" x14ac:dyDescent="0.35"/>
  <sheetData>
    <row r="1" spans="1:15" x14ac:dyDescent="0.35">
      <c r="A1" t="s">
        <v>19</v>
      </c>
      <c r="B1" t="s">
        <v>20</v>
      </c>
      <c r="C1" t="s">
        <v>16</v>
      </c>
      <c r="D1" t="s">
        <v>51</v>
      </c>
    </row>
    <row r="2" spans="1:15" x14ac:dyDescent="0.35">
      <c r="A2" t="s">
        <v>14</v>
      </c>
      <c r="B2" t="s">
        <v>0</v>
      </c>
      <c r="C2">
        <v>0.94920000000000004</v>
      </c>
    </row>
    <row r="3" spans="1:15" x14ac:dyDescent="0.35">
      <c r="A3" t="s">
        <v>14</v>
      </c>
      <c r="B3" t="s">
        <v>1</v>
      </c>
      <c r="C3">
        <v>0.9214</v>
      </c>
    </row>
    <row r="4" spans="1:15" x14ac:dyDescent="0.35">
      <c r="A4" t="s">
        <v>14</v>
      </c>
      <c r="B4" t="s">
        <v>2</v>
      </c>
      <c r="C4">
        <v>0.91520000000000001</v>
      </c>
      <c r="K4" t="s">
        <v>52</v>
      </c>
      <c r="N4" t="s">
        <v>53</v>
      </c>
    </row>
    <row r="5" spans="1:15" x14ac:dyDescent="0.35">
      <c r="A5" t="s">
        <v>14</v>
      </c>
      <c r="B5" t="s">
        <v>3</v>
      </c>
      <c r="C5">
        <v>0.91100000000000003</v>
      </c>
      <c r="J5" t="s">
        <v>6</v>
      </c>
      <c r="K5">
        <v>0.92730000000000001</v>
      </c>
      <c r="L5">
        <v>2.1600000000000001E-2</v>
      </c>
      <c r="M5" t="s">
        <v>35</v>
      </c>
      <c r="N5">
        <v>0.94920000000000004</v>
      </c>
      <c r="O5">
        <v>0.1268</v>
      </c>
    </row>
    <row r="6" spans="1:15" x14ac:dyDescent="0.35">
      <c r="A6" t="s">
        <v>14</v>
      </c>
      <c r="B6" t="s">
        <v>4</v>
      </c>
      <c r="C6">
        <v>0.90559999999999996</v>
      </c>
      <c r="J6" t="s">
        <v>7</v>
      </c>
      <c r="K6">
        <v>0.92469999999999997</v>
      </c>
      <c r="L6">
        <v>1.9800000000000002E-2</v>
      </c>
      <c r="M6" t="s">
        <v>36</v>
      </c>
      <c r="N6">
        <v>0.9214</v>
      </c>
      <c r="O6">
        <v>9.3100000000000002E-2</v>
      </c>
    </row>
    <row r="7" spans="1:15" x14ac:dyDescent="0.35">
      <c r="A7" t="s">
        <v>14</v>
      </c>
      <c r="B7" t="s">
        <v>5</v>
      </c>
      <c r="C7">
        <v>0.77900000000000003</v>
      </c>
      <c r="J7" t="s">
        <v>8</v>
      </c>
      <c r="K7">
        <v>0.92259999999999998</v>
      </c>
      <c r="L7">
        <v>8.0000000000000002E-3</v>
      </c>
      <c r="M7" t="s">
        <v>37</v>
      </c>
      <c r="N7">
        <v>0.91520000000000001</v>
      </c>
      <c r="O7">
        <v>7.4300000000000005E-2</v>
      </c>
    </row>
    <row r="8" spans="1:15" x14ac:dyDescent="0.35">
      <c r="J8" t="s">
        <v>9</v>
      </c>
      <c r="K8">
        <v>0.91449999999999998</v>
      </c>
      <c r="L8">
        <v>5.5999999999999999E-3</v>
      </c>
      <c r="M8" t="s">
        <v>38</v>
      </c>
      <c r="N8">
        <v>0.91100000000000003</v>
      </c>
      <c r="O8">
        <v>7.22E-2</v>
      </c>
    </row>
    <row r="9" spans="1:15" x14ac:dyDescent="0.35">
      <c r="A9" t="s">
        <v>15</v>
      </c>
      <c r="J9" t="s">
        <v>10</v>
      </c>
      <c r="K9">
        <v>0.91090000000000004</v>
      </c>
      <c r="L9">
        <v>5.1000000000000004E-3</v>
      </c>
      <c r="M9" t="s">
        <v>39</v>
      </c>
      <c r="N9">
        <v>0.90559999999999996</v>
      </c>
      <c r="O9">
        <v>7.0400000000000004E-2</v>
      </c>
    </row>
    <row r="10" spans="1:15" x14ac:dyDescent="0.35">
      <c r="A10" t="s">
        <v>15</v>
      </c>
      <c r="B10" t="s">
        <v>6</v>
      </c>
      <c r="D10">
        <v>2.1600000000000001E-2</v>
      </c>
      <c r="J10" t="s">
        <v>11</v>
      </c>
      <c r="K10">
        <v>0.9032</v>
      </c>
      <c r="L10">
        <v>2.3999999999999998E-3</v>
      </c>
      <c r="M10" t="s">
        <v>40</v>
      </c>
      <c r="N10">
        <v>0.77900000000000003</v>
      </c>
      <c r="O10">
        <v>7.0300000000000001E-2</v>
      </c>
    </row>
    <row r="11" spans="1:15" x14ac:dyDescent="0.35">
      <c r="A11" t="s">
        <v>15</v>
      </c>
      <c r="B11" t="s">
        <v>7</v>
      </c>
      <c r="D11">
        <v>1.9800000000000002E-2</v>
      </c>
    </row>
    <row r="12" spans="1:15" x14ac:dyDescent="0.35">
      <c r="A12" t="s">
        <v>15</v>
      </c>
      <c r="B12" t="s">
        <v>8</v>
      </c>
      <c r="D12">
        <v>8.0000000000000002E-3</v>
      </c>
    </row>
    <row r="13" spans="1:15" x14ac:dyDescent="0.35">
      <c r="A13" t="s">
        <v>15</v>
      </c>
      <c r="B13" t="s">
        <v>9</v>
      </c>
      <c r="D13">
        <v>5.5999999999999999E-3</v>
      </c>
    </row>
    <row r="14" spans="1:15" x14ac:dyDescent="0.35">
      <c r="A14" t="s">
        <v>15</v>
      </c>
      <c r="B14" t="s">
        <v>10</v>
      </c>
      <c r="D14">
        <v>5.1000000000000004E-3</v>
      </c>
    </row>
    <row r="15" spans="1:15" x14ac:dyDescent="0.35">
      <c r="A15" t="s">
        <v>15</v>
      </c>
      <c r="B15" t="s">
        <v>11</v>
      </c>
      <c r="D15">
        <v>2.3999999999999998E-3</v>
      </c>
    </row>
    <row r="16" spans="1:15" x14ac:dyDescent="0.35">
      <c r="A16" t="s">
        <v>15</v>
      </c>
      <c r="B16" t="s">
        <v>12</v>
      </c>
    </row>
    <row r="17" spans="1:3" x14ac:dyDescent="0.35">
      <c r="A17" t="s">
        <v>15</v>
      </c>
      <c r="B17" t="s">
        <v>13</v>
      </c>
    </row>
    <row r="19" spans="1:3" x14ac:dyDescent="0.35">
      <c r="A19" t="s">
        <v>49</v>
      </c>
      <c r="B19" t="s">
        <v>19</v>
      </c>
      <c r="C19" t="s">
        <v>34</v>
      </c>
    </row>
    <row r="20" spans="1:3" x14ac:dyDescent="0.35">
      <c r="A20" t="s">
        <v>33</v>
      </c>
      <c r="B20" t="s">
        <v>30</v>
      </c>
    </row>
    <row r="21" spans="1:3" x14ac:dyDescent="0.35">
      <c r="A21" t="s">
        <v>33</v>
      </c>
      <c r="B21" t="s">
        <v>32</v>
      </c>
    </row>
    <row r="22" spans="1:3" x14ac:dyDescent="0.35">
      <c r="A22" t="s">
        <v>33</v>
      </c>
      <c r="B22" t="s">
        <v>31</v>
      </c>
    </row>
    <row r="23" spans="1:3" x14ac:dyDescent="0.35">
      <c r="A23" t="s">
        <v>33</v>
      </c>
      <c r="B23" t="s">
        <v>31</v>
      </c>
    </row>
    <row r="24" spans="1:3" x14ac:dyDescent="0.35">
      <c r="A24" t="s">
        <v>33</v>
      </c>
      <c r="B24" t="s">
        <v>30</v>
      </c>
    </row>
    <row r="25" spans="1:3" x14ac:dyDescent="0.35">
      <c r="A25" t="s">
        <v>33</v>
      </c>
      <c r="B25" t="s">
        <v>11</v>
      </c>
    </row>
    <row r="27" spans="1:3" x14ac:dyDescent="0.35">
      <c r="A27" t="s">
        <v>29</v>
      </c>
      <c r="B27" t="s">
        <v>19</v>
      </c>
    </row>
    <row r="28" spans="1:3" x14ac:dyDescent="0.35">
      <c r="A28" t="s">
        <v>29</v>
      </c>
      <c r="B28" t="s">
        <v>35</v>
      </c>
      <c r="C28">
        <v>0.1268</v>
      </c>
    </row>
    <row r="29" spans="1:3" x14ac:dyDescent="0.35">
      <c r="A29" t="s">
        <v>29</v>
      </c>
      <c r="B29" t="s">
        <v>36</v>
      </c>
      <c r="C29">
        <v>9.3100000000000002E-2</v>
      </c>
    </row>
    <row r="30" spans="1:3" x14ac:dyDescent="0.35">
      <c r="A30" t="s">
        <v>29</v>
      </c>
      <c r="B30" t="s">
        <v>37</v>
      </c>
      <c r="C30">
        <v>7.4300000000000005E-2</v>
      </c>
    </row>
    <row r="31" spans="1:3" x14ac:dyDescent="0.35">
      <c r="A31" t="s">
        <v>29</v>
      </c>
      <c r="B31" t="s">
        <v>38</v>
      </c>
      <c r="C31">
        <v>7.22E-2</v>
      </c>
    </row>
    <row r="32" spans="1:3" x14ac:dyDescent="0.35">
      <c r="A32" t="s">
        <v>29</v>
      </c>
      <c r="B32" t="s">
        <v>39</v>
      </c>
      <c r="C32">
        <v>7.0400000000000004E-2</v>
      </c>
    </row>
    <row r="33" spans="1:3" x14ac:dyDescent="0.35">
      <c r="A33" t="s">
        <v>29</v>
      </c>
      <c r="B33" t="s">
        <v>40</v>
      </c>
      <c r="C33">
        <v>7.0300000000000001E-2</v>
      </c>
    </row>
    <row r="34" spans="1:3" x14ac:dyDescent="0.35">
      <c r="A34" t="s">
        <v>29</v>
      </c>
      <c r="B34" t="s">
        <v>41</v>
      </c>
      <c r="C34">
        <v>6.6100000000000006E-2</v>
      </c>
    </row>
    <row r="35" spans="1:3" x14ac:dyDescent="0.35">
      <c r="A35" t="s">
        <v>29</v>
      </c>
      <c r="B35" t="s">
        <v>42</v>
      </c>
      <c r="C35">
        <v>6.4399999999999999E-2</v>
      </c>
    </row>
    <row r="36" spans="1:3" x14ac:dyDescent="0.35">
      <c r="A36" t="s">
        <v>29</v>
      </c>
      <c r="B36" t="s">
        <v>43</v>
      </c>
      <c r="C36">
        <v>6.3399999999999998E-2</v>
      </c>
    </row>
    <row r="37" spans="1:3" x14ac:dyDescent="0.35">
      <c r="A37" t="s">
        <v>29</v>
      </c>
      <c r="B37" t="s">
        <v>38</v>
      </c>
      <c r="C37">
        <v>6.0999999999999999E-2</v>
      </c>
    </row>
    <row r="38" spans="1:3" x14ac:dyDescent="0.35">
      <c r="A38" t="s">
        <v>29</v>
      </c>
      <c r="B38" t="s">
        <v>44</v>
      </c>
      <c r="C38">
        <v>5.11E-2</v>
      </c>
    </row>
    <row r="39" spans="1:3" x14ac:dyDescent="0.35">
      <c r="A39" t="s">
        <v>29</v>
      </c>
      <c r="B39" t="s">
        <v>45</v>
      </c>
      <c r="C39">
        <v>4.6199999999999998E-2</v>
      </c>
    </row>
    <row r="40" spans="1:3" x14ac:dyDescent="0.35">
      <c r="A40" t="s">
        <v>29</v>
      </c>
      <c r="B40" t="s">
        <v>45</v>
      </c>
      <c r="C40">
        <v>3.56E-2</v>
      </c>
    </row>
    <row r="41" spans="1:3" x14ac:dyDescent="0.35">
      <c r="A41" t="s">
        <v>29</v>
      </c>
      <c r="B41" t="s">
        <v>46</v>
      </c>
      <c r="C41">
        <v>3.1899999999999998E-2</v>
      </c>
    </row>
    <row r="42" spans="1:3" x14ac:dyDescent="0.35">
      <c r="A42" t="s">
        <v>29</v>
      </c>
      <c r="B42" t="s">
        <v>47</v>
      </c>
      <c r="C42">
        <v>2.58E-2</v>
      </c>
    </row>
    <row r="43" spans="1:3" x14ac:dyDescent="0.35">
      <c r="A43" t="s">
        <v>29</v>
      </c>
      <c r="B43" t="s">
        <v>47</v>
      </c>
      <c r="C43">
        <v>1.4200000000000001E-2</v>
      </c>
    </row>
    <row r="44" spans="1:3" x14ac:dyDescent="0.35">
      <c r="A44" t="s">
        <v>29</v>
      </c>
      <c r="B44" t="s">
        <v>48</v>
      </c>
      <c r="C44">
        <v>3.3E-3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HSGR</vt:lpstr>
      <vt:lpstr>Incarceration Rate</vt:lpstr>
      <vt:lpstr>HSGR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nvomm</dc:creator>
  <cp:lastModifiedBy>nvomm</cp:lastModifiedBy>
  <dcterms:created xsi:type="dcterms:W3CDTF">2021-02-11T06:45:30Z</dcterms:created>
  <dcterms:modified xsi:type="dcterms:W3CDTF">2021-02-11T17:50:58Z</dcterms:modified>
</cp:coreProperties>
</file>