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_NHANH" sheetId="1" r:id="rId4"/>
    <sheet state="visible" name="KHOI" sheetId="2" r:id="rId5"/>
    <sheet state="visible" name="PHONG_BAN" sheetId="3" r:id="rId6"/>
    <sheet state="visible" name="LOAI_NHAN_VIEN" sheetId="4" r:id="rId7"/>
    <sheet state="visible" name="LOAI_HOP_DONG" sheetId="5" r:id="rId8"/>
    <sheet state="visible" name="LOAI_CHUC_VU" sheetId="6" r:id="rId9"/>
    <sheet state="visible" name="NHAN_VIEN" sheetId="7" r:id="rId10"/>
    <sheet state="visible" name="BANG_LUONG" sheetId="8" r:id="rId11"/>
    <sheet state="visible" name="LOAI_CHI_PHI" sheetId="9" r:id="rId12"/>
    <sheet state="visible" name="CHI_PHI" sheetId="10" r:id="rId13"/>
  </sheets>
  <definedNames/>
  <calcPr/>
  <extLst>
    <ext uri="GoogleSheetsCustomDataVersion1">
      <go:sheetsCustomData xmlns:go="http://customooxmlschemas.google.com/" r:id="rId14" roundtripDataSignature="AMtx7mj5vKvu5nrLes1YUlsJCzm+/s+BHA=="/>
    </ext>
  </extLst>
</workbook>
</file>

<file path=xl/sharedStrings.xml><?xml version="1.0" encoding="utf-8"?>
<sst xmlns="http://schemas.openxmlformats.org/spreadsheetml/2006/main" count="1128" uniqueCount="495">
  <si>
    <t>MA_PHONG_GIAO_DICH</t>
  </si>
  <si>
    <t>TEN_PHONG_GIAO_DICH</t>
  </si>
  <si>
    <t>MA_CHI_NHANH</t>
  </si>
  <si>
    <t>TEN_CHI_NHANH</t>
  </si>
  <si>
    <t>MA_KHU_VUC</t>
  </si>
  <si>
    <t>TEN_KHU_VUC</t>
  </si>
  <si>
    <t>TRANG_THAI</t>
  </si>
  <si>
    <t>HCM</t>
  </si>
  <si>
    <t>HS</t>
  </si>
  <si>
    <t>Hồ Chí Minh</t>
  </si>
  <si>
    <t>HN</t>
  </si>
  <si>
    <t>Hà Nội</t>
  </si>
  <si>
    <t>NT</t>
  </si>
  <si>
    <t>Nha Trang</t>
  </si>
  <si>
    <t>CT</t>
  </si>
  <si>
    <t>Cần Thơ</t>
  </si>
  <si>
    <t>VT</t>
  </si>
  <si>
    <t>Vũng Tàu</t>
  </si>
  <si>
    <t>DN</t>
  </si>
  <si>
    <t>Đà Nẵng</t>
  </si>
  <si>
    <t>MA_KHOI</t>
  </si>
  <si>
    <t>TEN_KHOI</t>
  </si>
  <si>
    <t>HS_KHCN</t>
  </si>
  <si>
    <t>Khách hàng cá nhân</t>
  </si>
  <si>
    <t>HN_KHCN</t>
  </si>
  <si>
    <t>NT_KHCN</t>
  </si>
  <si>
    <t>CT_KHCN</t>
  </si>
  <si>
    <t>HS_KHTC</t>
  </si>
  <si>
    <t>Khách hàng tổ chức</t>
  </si>
  <si>
    <t>HN_KHTC</t>
  </si>
  <si>
    <t>NT_KHTC</t>
  </si>
  <si>
    <t>CT_KHTC</t>
  </si>
  <si>
    <t>HS_KHCC</t>
  </si>
  <si>
    <t>Khách hàng cao cấp</t>
  </si>
  <si>
    <t>VT_KHCN</t>
  </si>
  <si>
    <t>DN_KHCN</t>
  </si>
  <si>
    <t>MA_PHONG_BAN</t>
  </si>
  <si>
    <t>TEN_PHONG_BAN</t>
  </si>
  <si>
    <t xml:space="preserve">HS_KHCN_A1                                        </t>
  </si>
  <si>
    <t>Khách hàng cá nhân A1</t>
  </si>
  <si>
    <t xml:space="preserve">HS_KHCN_A2                                        </t>
  </si>
  <si>
    <t>Khách hàng cá nhân A2</t>
  </si>
  <si>
    <t xml:space="preserve">HS_KHCN_A5                                        </t>
  </si>
  <si>
    <t>Khách hàng cá nhân A5</t>
  </si>
  <si>
    <t xml:space="preserve">HS_KHCN_A6                                        </t>
  </si>
  <si>
    <t>Khách hàng cá nhân A6</t>
  </si>
  <si>
    <t xml:space="preserve">HS_KHCN_A7                                        </t>
  </si>
  <si>
    <t>Khách hàng cá nhân A7</t>
  </si>
  <si>
    <t xml:space="preserve">HS_KHCN_A8                                        </t>
  </si>
  <si>
    <t>Khách hàng cá nhân A8</t>
  </si>
  <si>
    <t xml:space="preserve">HS_KHCN_A9                                        </t>
  </si>
  <si>
    <t>Khách hàng cá nhân A9</t>
  </si>
  <si>
    <t xml:space="preserve">HS_KHCN_B1                                        </t>
  </si>
  <si>
    <t>Khách hàng cá nhân B1</t>
  </si>
  <si>
    <t xml:space="preserve">HS_KHCN_B2                                        </t>
  </si>
  <si>
    <t>Khách hàng cá nhân B2</t>
  </si>
  <si>
    <t xml:space="preserve">HS_KHCN_B3                                        </t>
  </si>
  <si>
    <t>Khách hàng cá nhân B3</t>
  </si>
  <si>
    <t xml:space="preserve">HS_KHCN_B4                                        </t>
  </si>
  <si>
    <t>Khách hàng cá nhân B4</t>
  </si>
  <si>
    <t xml:space="preserve">HS_KHCN_B5                                        </t>
  </si>
  <si>
    <t>Khách hàng cá nhân B5</t>
  </si>
  <si>
    <t xml:space="preserve">HS_KHCN_B6                                        </t>
  </si>
  <si>
    <t>Khách hàng cá nhân B6</t>
  </si>
  <si>
    <t xml:space="preserve">HS_KHCC                                           </t>
  </si>
  <si>
    <t xml:space="preserve">HS_KHTC                                           </t>
  </si>
  <si>
    <t xml:space="preserve">HN_KHCN_A1                                        </t>
  </si>
  <si>
    <t xml:space="preserve">HN_KHCN_A2                                        </t>
  </si>
  <si>
    <t xml:space="preserve">HN_KHCN_A3                                        </t>
  </si>
  <si>
    <t>Khách hàng cá nhân A3</t>
  </si>
  <si>
    <t xml:space="preserve">HN_KHCN_A4                                        </t>
  </si>
  <si>
    <t>Khách hàng cá nhân A4</t>
  </si>
  <si>
    <t xml:space="preserve">HN_KHCN_A5                                        </t>
  </si>
  <si>
    <t xml:space="preserve">HN_KHCN_A6                                        </t>
  </si>
  <si>
    <t xml:space="preserve">CT_KHCN_A1                                        </t>
  </si>
  <si>
    <t xml:space="preserve">CT_KHCN_A2                                        </t>
  </si>
  <si>
    <t xml:space="preserve">NT_KHCN_A1                                        </t>
  </si>
  <si>
    <t xml:space="preserve">NT_KHCN_A2                                        </t>
  </si>
  <si>
    <t xml:space="preserve">VT_KHCN_A1                                        </t>
  </si>
  <si>
    <t xml:space="preserve">DN_KHCN_A1                                        </t>
  </si>
  <si>
    <t>MA_LOAI_NHAN_VIEN</t>
  </si>
  <si>
    <t>TEN_LOAI_NHAN_VIEN</t>
  </si>
  <si>
    <t>Chính thức</t>
  </si>
  <si>
    <t>CTV</t>
  </si>
  <si>
    <t>Cộng tác viên</t>
  </si>
  <si>
    <t>TS</t>
  </si>
  <si>
    <t>Tập sự</t>
  </si>
  <si>
    <t>OS</t>
  </si>
  <si>
    <t>HĐ hợp tác</t>
  </si>
  <si>
    <t>MA_LOAI_HOP_DONG</t>
  </si>
  <si>
    <t>TEN_LOAI_HOP_DONG</t>
  </si>
  <si>
    <t>TEMP</t>
  </si>
  <si>
    <t>Xác định thời hạn</t>
  </si>
  <si>
    <t>PERM</t>
  </si>
  <si>
    <t>Vô thời hạn</t>
  </si>
  <si>
    <t>NV</t>
  </si>
  <si>
    <t>Nhân viên</t>
  </si>
  <si>
    <t>QL_1</t>
  </si>
  <si>
    <t>Quản lý cấp 1</t>
  </si>
  <si>
    <t>QL_2</t>
  </si>
  <si>
    <t>Quản lý cấp 2</t>
  </si>
  <si>
    <t>QL_3</t>
  </si>
  <si>
    <t>Quản lý cấp 3</t>
  </si>
  <si>
    <t>MA_NHAN_VIEN</t>
  </si>
  <si>
    <t>TEN_NHAN_VIEN</t>
  </si>
  <si>
    <t>GIOI_TINH</t>
  </si>
  <si>
    <t>NGAY_BAT_DAU</t>
  </si>
  <si>
    <t>NGAY_KET_THUC</t>
  </si>
  <si>
    <t>MA_NGUOI_QUAN_LY</t>
  </si>
  <si>
    <t>CHUC_VU</t>
  </si>
  <si>
    <t>LOAI</t>
  </si>
  <si>
    <t xml:space="preserve">NGÀY SINH </t>
  </si>
  <si>
    <t>LOAI_HOP_DONG</t>
  </si>
  <si>
    <t>ACTIVE</t>
  </si>
  <si>
    <t>NV1</t>
  </si>
  <si>
    <t>Nhân viên 1</t>
  </si>
  <si>
    <t>NV2</t>
  </si>
  <si>
    <t>Nhân viên 2</t>
  </si>
  <si>
    <t>QL</t>
  </si>
  <si>
    <t>NV3</t>
  </si>
  <si>
    <t>Nhân viên 3</t>
  </si>
  <si>
    <t>NV4</t>
  </si>
  <si>
    <t>Nhân viên 4</t>
  </si>
  <si>
    <t>NV5</t>
  </si>
  <si>
    <t>Nhân viên 5</t>
  </si>
  <si>
    <t>NV6</t>
  </si>
  <si>
    <t>Nhân viên 6</t>
  </si>
  <si>
    <t>NV7</t>
  </si>
  <si>
    <t>Nhân viên 7</t>
  </si>
  <si>
    <t>NV8</t>
  </si>
  <si>
    <t>Nhân viên 8</t>
  </si>
  <si>
    <t>NV9</t>
  </si>
  <si>
    <t>Nhân viên 9</t>
  </si>
  <si>
    <t>NV10</t>
  </si>
  <si>
    <t>Nhân viên 10</t>
  </si>
  <si>
    <t>01/03/0222</t>
  </si>
  <si>
    <t>NV11</t>
  </si>
  <si>
    <t>Nhân viên 11</t>
  </si>
  <si>
    <t>NV12</t>
  </si>
  <si>
    <t>Nhân viên 12</t>
  </si>
  <si>
    <t>NV13</t>
  </si>
  <si>
    <t>Nhân viên 13</t>
  </si>
  <si>
    <t>NV14</t>
  </si>
  <si>
    <t>Nhân viên 14</t>
  </si>
  <si>
    <t>NV15</t>
  </si>
  <si>
    <t>Nhân viên 15</t>
  </si>
  <si>
    <t>NV16</t>
  </si>
  <si>
    <t>Nhân viên 16</t>
  </si>
  <si>
    <t>NV17</t>
  </si>
  <si>
    <t>Nhân viên 17</t>
  </si>
  <si>
    <t>NV18</t>
  </si>
  <si>
    <t>Nhân viên 18</t>
  </si>
  <si>
    <t>NV19</t>
  </si>
  <si>
    <t>Nhân viên 19</t>
  </si>
  <si>
    <t>NV20</t>
  </si>
  <si>
    <t>Nhân viên 20</t>
  </si>
  <si>
    <t>NV21</t>
  </si>
  <si>
    <t>Nhân viên 21</t>
  </si>
  <si>
    <t>NV22</t>
  </si>
  <si>
    <t>Nhân viên 22</t>
  </si>
  <si>
    <t>NV23</t>
  </si>
  <si>
    <t>Nhân viên 23</t>
  </si>
  <si>
    <t>NV24</t>
  </si>
  <si>
    <t>Nhân viên 24</t>
  </si>
  <si>
    <t>NV25</t>
  </si>
  <si>
    <t>Nhân viên 25</t>
  </si>
  <si>
    <t>NV26</t>
  </si>
  <si>
    <t>Nhân viên 26</t>
  </si>
  <si>
    <t>NV27</t>
  </si>
  <si>
    <t>Nhân viên 27</t>
  </si>
  <si>
    <t>NV28</t>
  </si>
  <si>
    <t>Nhân viên 28</t>
  </si>
  <si>
    <t>NV29</t>
  </si>
  <si>
    <t>Nhân viên 29</t>
  </si>
  <si>
    <t>NV30</t>
  </si>
  <si>
    <t>Nhân viên 30</t>
  </si>
  <si>
    <t>NV31</t>
  </si>
  <si>
    <t>Nhân viên 31</t>
  </si>
  <si>
    <t>NV32</t>
  </si>
  <si>
    <t>Nhân viên 32</t>
  </si>
  <si>
    <t>NV33</t>
  </si>
  <si>
    <t>Nhân viên 33</t>
  </si>
  <si>
    <t>NV34</t>
  </si>
  <si>
    <t>Nhân viên 34</t>
  </si>
  <si>
    <t>NV35</t>
  </si>
  <si>
    <t>Nhân viên 35</t>
  </si>
  <si>
    <t>NV36</t>
  </si>
  <si>
    <t>Nhân viên 36</t>
  </si>
  <si>
    <t>NV37</t>
  </si>
  <si>
    <t>Nhân viên 37</t>
  </si>
  <si>
    <t>NV38</t>
  </si>
  <si>
    <t>Nhân viên 38</t>
  </si>
  <si>
    <t>NV39</t>
  </si>
  <si>
    <t>Nhân viên 39</t>
  </si>
  <si>
    <t>NV40</t>
  </si>
  <si>
    <t>Nhân viên 40</t>
  </si>
  <si>
    <t>NV41</t>
  </si>
  <si>
    <t>Nhân viên 41</t>
  </si>
  <si>
    <t>NV42</t>
  </si>
  <si>
    <t>Nhân viên 42</t>
  </si>
  <si>
    <t>NV43</t>
  </si>
  <si>
    <t>Nhân viên 43</t>
  </si>
  <si>
    <t>NV44</t>
  </si>
  <si>
    <t>Nhân viên 44</t>
  </si>
  <si>
    <t>NV45</t>
  </si>
  <si>
    <t>Nhân viên 45</t>
  </si>
  <si>
    <t>NV46</t>
  </si>
  <si>
    <t>Nhân viên 46</t>
  </si>
  <si>
    <t>NV47</t>
  </si>
  <si>
    <t>Nhân viên 47</t>
  </si>
  <si>
    <t>NV48</t>
  </si>
  <si>
    <t>Nhân viên 48</t>
  </si>
  <si>
    <t>NV49</t>
  </si>
  <si>
    <t>Nhân viên 49</t>
  </si>
  <si>
    <t>NV50</t>
  </si>
  <si>
    <t>Nhân viên 50</t>
  </si>
  <si>
    <t>NV51</t>
  </si>
  <si>
    <t>Nhân viên 51</t>
  </si>
  <si>
    <t>NV52</t>
  </si>
  <si>
    <t>Nhân viên 52</t>
  </si>
  <si>
    <t>NV53</t>
  </si>
  <si>
    <t>Nhân viên 53</t>
  </si>
  <si>
    <t>NV54</t>
  </si>
  <si>
    <t>Nhân viên 54</t>
  </si>
  <si>
    <t>NV55</t>
  </si>
  <si>
    <t>Nhân viên 55</t>
  </si>
  <si>
    <t>NV56</t>
  </si>
  <si>
    <t>Nhân viên 56</t>
  </si>
  <si>
    <t>NV57</t>
  </si>
  <si>
    <t>Nhân viên 57</t>
  </si>
  <si>
    <t>NV58</t>
  </si>
  <si>
    <t>Nhân viên 58</t>
  </si>
  <si>
    <t>NV59</t>
  </si>
  <si>
    <t>Nhân viên 59</t>
  </si>
  <si>
    <t>NV60</t>
  </si>
  <si>
    <t>Nhân viên 60</t>
  </si>
  <si>
    <t>NV61</t>
  </si>
  <si>
    <t>Nhân viên 61</t>
  </si>
  <si>
    <t>NV62</t>
  </si>
  <si>
    <t>Nhân viên 62</t>
  </si>
  <si>
    <t>NV63</t>
  </si>
  <si>
    <t>Nhân viên 63</t>
  </si>
  <si>
    <t>NV64</t>
  </si>
  <si>
    <t>Nhân viên 64</t>
  </si>
  <si>
    <t>NV65</t>
  </si>
  <si>
    <t>Nhân viên 65</t>
  </si>
  <si>
    <t>NV66</t>
  </si>
  <si>
    <t>Nhân viên 66</t>
  </si>
  <si>
    <t>NV67</t>
  </si>
  <si>
    <t>Nhân viên 67</t>
  </si>
  <si>
    <t>NV68</t>
  </si>
  <si>
    <t>Nhân viên 68</t>
  </si>
  <si>
    <t>NV69</t>
  </si>
  <si>
    <t>Nhân viên 69</t>
  </si>
  <si>
    <t>NV70</t>
  </si>
  <si>
    <t>Nhân viên 70</t>
  </si>
  <si>
    <t>NV71</t>
  </si>
  <si>
    <t>Nhân viên 71</t>
  </si>
  <si>
    <t>NV72</t>
  </si>
  <si>
    <t>Nhân viên 72</t>
  </si>
  <si>
    <t>NV73</t>
  </si>
  <si>
    <t>Nhân viên 73</t>
  </si>
  <si>
    <t>NV74</t>
  </si>
  <si>
    <t>Nhân viên 74</t>
  </si>
  <si>
    <t>NV75</t>
  </si>
  <si>
    <t>Nhân viên 75</t>
  </si>
  <si>
    <t>NV76</t>
  </si>
  <si>
    <t>Nhân viên 76</t>
  </si>
  <si>
    <t>NV77</t>
  </si>
  <si>
    <t>Nhân viên 77</t>
  </si>
  <si>
    <t>NV78</t>
  </si>
  <si>
    <t>Nhân viên 78</t>
  </si>
  <si>
    <t>NV79</t>
  </si>
  <si>
    <t>Nhân viên 79</t>
  </si>
  <si>
    <t>NV80</t>
  </si>
  <si>
    <t>Nhân viên 80</t>
  </si>
  <si>
    <t>NV81</t>
  </si>
  <si>
    <t>Nhân viên 81</t>
  </si>
  <si>
    <t>NV82</t>
  </si>
  <si>
    <t>Nhân viên 82</t>
  </si>
  <si>
    <t>NV83</t>
  </si>
  <si>
    <t>Nhân viên 83</t>
  </si>
  <si>
    <t>NV84</t>
  </si>
  <si>
    <t>Nhân viên 84</t>
  </si>
  <si>
    <t>NV85</t>
  </si>
  <si>
    <t>Nhân viên 85</t>
  </si>
  <si>
    <t>NV86</t>
  </si>
  <si>
    <t>Nhân viên 86</t>
  </si>
  <si>
    <t>NV87</t>
  </si>
  <si>
    <t>Nhân viên 87</t>
  </si>
  <si>
    <t>NV88</t>
  </si>
  <si>
    <t>Nhân viên 88</t>
  </si>
  <si>
    <t>NV89</t>
  </si>
  <si>
    <t>Nhân viên 89</t>
  </si>
  <si>
    <t>NV90</t>
  </si>
  <si>
    <t>Nhân viên 90</t>
  </si>
  <si>
    <t>NV91</t>
  </si>
  <si>
    <t>Nhân viên 91</t>
  </si>
  <si>
    <t>NV92</t>
  </si>
  <si>
    <t>Nhân viên 92</t>
  </si>
  <si>
    <t>NV93</t>
  </si>
  <si>
    <t>Nhân viên 93</t>
  </si>
  <si>
    <t>NV94</t>
  </si>
  <si>
    <t>Nhân viên 94</t>
  </si>
  <si>
    <t>NV95</t>
  </si>
  <si>
    <t>Nhân viên 95</t>
  </si>
  <si>
    <t>NV96</t>
  </si>
  <si>
    <t>Nhân viên 96</t>
  </si>
  <si>
    <t>NV97</t>
  </si>
  <si>
    <t>Nhân viên 97</t>
  </si>
  <si>
    <t>NV98</t>
  </si>
  <si>
    <t>Nhân viên 98</t>
  </si>
  <si>
    <t>NV99</t>
  </si>
  <si>
    <t>Nhân viên 99</t>
  </si>
  <si>
    <t>NV100</t>
  </si>
  <si>
    <t>Nhân viên 100</t>
  </si>
  <si>
    <t>NV101</t>
  </si>
  <si>
    <t>Nhân viên 101</t>
  </si>
  <si>
    <t>NV102</t>
  </si>
  <si>
    <t>Nhân viên 102</t>
  </si>
  <si>
    <t>NV103</t>
  </si>
  <si>
    <t>Nhân viên 103</t>
  </si>
  <si>
    <t>NV104</t>
  </si>
  <si>
    <t>Nhân viên 104</t>
  </si>
  <si>
    <t>NV105</t>
  </si>
  <si>
    <t>Nhân viên 105</t>
  </si>
  <si>
    <t>NV106</t>
  </si>
  <si>
    <t>Nhân viên 106</t>
  </si>
  <si>
    <t>NV107</t>
  </si>
  <si>
    <t>Nhân viên 107</t>
  </si>
  <si>
    <t>NV108</t>
  </si>
  <si>
    <t>Nhân viên 108</t>
  </si>
  <si>
    <t>NV109</t>
  </si>
  <si>
    <t>Nhân viên 109</t>
  </si>
  <si>
    <t>NV110</t>
  </si>
  <si>
    <t>Nhân viên 110</t>
  </si>
  <si>
    <t>NV111</t>
  </si>
  <si>
    <t>Nhân viên 111</t>
  </si>
  <si>
    <t>NV112</t>
  </si>
  <si>
    <t>Nhân viên 112</t>
  </si>
  <si>
    <t>NV113</t>
  </si>
  <si>
    <t>Nhân viên 113</t>
  </si>
  <si>
    <t>NV114</t>
  </si>
  <si>
    <t>Nhân viên 114</t>
  </si>
  <si>
    <t>NV115</t>
  </si>
  <si>
    <t>Nhân viên 115</t>
  </si>
  <si>
    <t>NV116</t>
  </si>
  <si>
    <t>Nhân viên 116</t>
  </si>
  <si>
    <t>NV117</t>
  </si>
  <si>
    <t>Nhân viên 117</t>
  </si>
  <si>
    <t>NV118</t>
  </si>
  <si>
    <t>Nhân viên 118</t>
  </si>
  <si>
    <t>NV119</t>
  </si>
  <si>
    <t>Nhân viên 119</t>
  </si>
  <si>
    <t>NV120</t>
  </si>
  <si>
    <t>Nhân viên 120</t>
  </si>
  <si>
    <t>NV121</t>
  </si>
  <si>
    <t>Nhân viên 121</t>
  </si>
  <si>
    <t>NV122</t>
  </si>
  <si>
    <t>Nhân viên 122</t>
  </si>
  <si>
    <t>NV123</t>
  </si>
  <si>
    <t>Nhân viên 123</t>
  </si>
  <si>
    <t>NV124</t>
  </si>
  <si>
    <t>Nhân viên 124</t>
  </si>
  <si>
    <t>NV125</t>
  </si>
  <si>
    <t>Nhân viên 125</t>
  </si>
  <si>
    <t>NV126</t>
  </si>
  <si>
    <t>Nhân viên 126</t>
  </si>
  <si>
    <t>NV127</t>
  </si>
  <si>
    <t>Nhân viên 127</t>
  </si>
  <si>
    <t>NV128</t>
  </si>
  <si>
    <t>Nhân viên 128</t>
  </si>
  <si>
    <t>NV129</t>
  </si>
  <si>
    <t>Nhân viên 129</t>
  </si>
  <si>
    <t>NV130</t>
  </si>
  <si>
    <t>Nhân viên 130</t>
  </si>
  <si>
    <t>NV131</t>
  </si>
  <si>
    <t>Nhân viên 131</t>
  </si>
  <si>
    <t>NV132</t>
  </si>
  <si>
    <t>Nhân viên 132</t>
  </si>
  <si>
    <t>NV133</t>
  </si>
  <si>
    <t>Nhân viên 133</t>
  </si>
  <si>
    <t>NV134</t>
  </si>
  <si>
    <t>Nhân viên 134</t>
  </si>
  <si>
    <t>NV135</t>
  </si>
  <si>
    <t>Nhân viên 135</t>
  </si>
  <si>
    <t>NV136</t>
  </si>
  <si>
    <t>Nhân viên 136</t>
  </si>
  <si>
    <t>NV137</t>
  </si>
  <si>
    <t>Nhân viên 137</t>
  </si>
  <si>
    <t>NV138</t>
  </si>
  <si>
    <t>Nhân viên 138</t>
  </si>
  <si>
    <t>NV139</t>
  </si>
  <si>
    <t>Nhân viên 139</t>
  </si>
  <si>
    <t>NV140</t>
  </si>
  <si>
    <t>Nhân viên 140</t>
  </si>
  <si>
    <t>NV141</t>
  </si>
  <si>
    <t>Nhân viên 141</t>
  </si>
  <si>
    <t>NV142</t>
  </si>
  <si>
    <t>Nhân viên 142</t>
  </si>
  <si>
    <t>NV143</t>
  </si>
  <si>
    <t>Nhân viên 143</t>
  </si>
  <si>
    <t>NV144</t>
  </si>
  <si>
    <t>Nhân viên 144</t>
  </si>
  <si>
    <t>NV145</t>
  </si>
  <si>
    <t>Nhân viên 145</t>
  </si>
  <si>
    <t>NV146</t>
  </si>
  <si>
    <t>Nhân viên 146</t>
  </si>
  <si>
    <t>NV147</t>
  </si>
  <si>
    <t>Nhân viên 147</t>
  </si>
  <si>
    <t>NV148</t>
  </si>
  <si>
    <t>Nhân viên 148</t>
  </si>
  <si>
    <t>NV149</t>
  </si>
  <si>
    <t>Nhân viên 149</t>
  </si>
  <si>
    <t>NV150</t>
  </si>
  <si>
    <t>Nhân viên 150</t>
  </si>
  <si>
    <t>NV151</t>
  </si>
  <si>
    <t>Nhân viên 151</t>
  </si>
  <si>
    <t>NV152</t>
  </si>
  <si>
    <t>Nhân viên 152</t>
  </si>
  <si>
    <t>NV153</t>
  </si>
  <si>
    <t>Nhân viên 153</t>
  </si>
  <si>
    <t>NV154</t>
  </si>
  <si>
    <t>Nhân viên 154</t>
  </si>
  <si>
    <t>NV155</t>
  </si>
  <si>
    <t>Nhân viên 155</t>
  </si>
  <si>
    <t>NV156</t>
  </si>
  <si>
    <t>Nhân viên 156</t>
  </si>
  <si>
    <t>NV157</t>
  </si>
  <si>
    <t>Nhân viên 157</t>
  </si>
  <si>
    <t>NV158</t>
  </si>
  <si>
    <t>Nhân viên 158</t>
  </si>
  <si>
    <t>NV159</t>
  </si>
  <si>
    <t>Nhân viên 159</t>
  </si>
  <si>
    <t>NV160</t>
  </si>
  <si>
    <t>Nhân viên 160</t>
  </si>
  <si>
    <t>NV161</t>
  </si>
  <si>
    <t>Nhân viên 161</t>
  </si>
  <si>
    <t>NV162</t>
  </si>
  <si>
    <t>Nhân viên 162</t>
  </si>
  <si>
    <t>NV163</t>
  </si>
  <si>
    <t>Nhân viên 163</t>
  </si>
  <si>
    <t>NV164</t>
  </si>
  <si>
    <t>Nhân viên 164</t>
  </si>
  <si>
    <t>NV165</t>
  </si>
  <si>
    <t>Nhân viên 165</t>
  </si>
  <si>
    <t>NV166</t>
  </si>
  <si>
    <t>Nhân viên 166</t>
  </si>
  <si>
    <t>NV167</t>
  </si>
  <si>
    <t>Nhân viên 167</t>
  </si>
  <si>
    <t>NV168</t>
  </si>
  <si>
    <t>Nhân viên 168</t>
  </si>
  <si>
    <t>NV169</t>
  </si>
  <si>
    <t>Nhân viên 169</t>
  </si>
  <si>
    <t>NV170</t>
  </si>
  <si>
    <t>Nhân viên 170</t>
  </si>
  <si>
    <t>NV171</t>
  </si>
  <si>
    <t>Nhân viên 171</t>
  </si>
  <si>
    <t>NV172</t>
  </si>
  <si>
    <t>Nhân viên 172</t>
  </si>
  <si>
    <t>NV173</t>
  </si>
  <si>
    <t>Nhân viên 173</t>
  </si>
  <si>
    <t>NV174</t>
  </si>
  <si>
    <t>Nhân viên 174</t>
  </si>
  <si>
    <t>NV175</t>
  </si>
  <si>
    <t>Nhân viên 175</t>
  </si>
  <si>
    <t>NV176</t>
  </si>
  <si>
    <t>Nhân viên 176</t>
  </si>
  <si>
    <t>THỜI GIAN</t>
  </si>
  <si>
    <t>MUC_LUONG_NET</t>
  </si>
  <si>
    <t>MUC_LUONG_GROSS</t>
  </si>
  <si>
    <t>MA_LOAI_CHI_PHI</t>
  </si>
  <si>
    <t>TEN_LOAI_CHI_PHI</t>
  </si>
  <si>
    <t>NOTE</t>
  </si>
  <si>
    <t>L</t>
  </si>
  <si>
    <t>Lương</t>
  </si>
  <si>
    <t>T</t>
  </si>
  <si>
    <t>Thưởng</t>
  </si>
  <si>
    <t>PC</t>
  </si>
  <si>
    <t>Phụ cấp</t>
  </si>
  <si>
    <t>CTP</t>
  </si>
  <si>
    <t>Công tác phí</t>
  </si>
  <si>
    <t>OT</t>
  </si>
  <si>
    <t>Làm thêm giờ</t>
  </si>
  <si>
    <t>AT</t>
  </si>
  <si>
    <t>Ăn trưa</t>
  </si>
  <si>
    <t>KT</t>
  </si>
  <si>
    <t>Khen thưởng</t>
  </si>
  <si>
    <t>PL</t>
  </si>
  <si>
    <t>Phúc lợi</t>
  </si>
  <si>
    <t>BH</t>
  </si>
  <si>
    <t>Bảo hiểm</t>
  </si>
  <si>
    <t>NGAY_BAO_CAO</t>
  </si>
  <si>
    <t>LOAI_CHI_PHI</t>
  </si>
  <si>
    <t>CHI_PHI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</si>
</sst>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d&quot; &quot;mmmm&quot;, &quot;yyyy"/>
  </numFmts>
  <fonts count="5">
    <font>
      <sz val="10.0"/>
      <color rgb="FF000000"/>
      <name val="Arial"/>
      <scheme val="minor"/>
    </font>
    <font>
      <b/>
      <sz val="10.0"/>
      <color theme="1"/>
      <name val="Arial"/>
    </font>
    <font>
      <b/>
      <sz val="10.0"/>
      <color rgb="FF2F2638"/>
      <name val="Arial"/>
    </font>
    <font>
      <sz val="10.0"/>
      <color theme="1"/>
      <name val="Arial"/>
    </font>
    <font>
      <sz val="11.0"/>
      <color rgb="FF000000"/>
      <name val="Inconsolata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2" fontId="2" numFmtId="0" xfId="0" applyAlignment="1" applyBorder="1" applyFont="1">
      <alignment shrinkToFit="0" vertical="top" wrapText="1"/>
    </xf>
    <xf borderId="1" fillId="0" fontId="3" numFmtId="0" xfId="0" applyBorder="1" applyFont="1"/>
    <xf borderId="2" fillId="3" fontId="1" numFmtId="0" xfId="0" applyBorder="1" applyFill="1" applyFont="1"/>
    <xf borderId="0" fillId="0" fontId="3" numFmtId="0" xfId="0" applyFont="1"/>
    <xf borderId="1" fillId="3" fontId="1" numFmtId="0" xfId="0" applyBorder="1" applyFont="1"/>
    <xf borderId="1" fillId="0" fontId="3" numFmtId="0" xfId="0" applyAlignment="1" applyBorder="1" applyFont="1">
      <alignment vertical="center"/>
    </xf>
    <xf borderId="1" fillId="2" fontId="1" numFmtId="0" xfId="0" applyBorder="1" applyFont="1"/>
    <xf borderId="1" fillId="0" fontId="3" numFmtId="164" xfId="0" applyBorder="1" applyFont="1" applyNumberFormat="1"/>
    <xf borderId="2" fillId="4" fontId="4" numFmtId="0" xfId="0" applyBorder="1" applyFill="1" applyFont="1"/>
    <xf borderId="1" fillId="0" fontId="3" numFmtId="165" xfId="0" applyBorder="1" applyFont="1" applyNumberFormat="1"/>
    <xf borderId="1" fillId="0" fontId="3" numFmtId="166" xfId="0" applyBorder="1" applyFont="1" applyNumberFormat="1"/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shrinkToFit="0" vertical="top" wrapText="1"/>
    </xf>
    <xf borderId="1" fillId="2" fontId="1" numFmtId="3" xfId="0" applyAlignment="1" applyBorder="1" applyFont="1" applyNumberFormat="1">
      <alignment shrinkToFit="0" vertical="top" wrapText="1"/>
    </xf>
    <xf borderId="1" fillId="0" fontId="3" numFmtId="14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1" fillId="0" fontId="3" numFmtId="3" xfId="0" applyBorder="1" applyFont="1" applyNumberFormat="1"/>
    <xf borderId="0" fillId="0" fontId="3" numFmtId="0" xfId="0" applyAlignment="1" applyFont="1">
      <alignment horizontal="center"/>
    </xf>
    <xf borderId="0" fillId="0" fontId="3" numFmtId="3" xfId="0" applyFont="1" applyNumberFormat="1"/>
    <xf borderId="1" fillId="3" fontId="2" numFmtId="0" xfId="0" applyAlignment="1" applyBorder="1" applyFont="1">
      <alignment shrinkToFit="0" vertical="top" wrapText="1"/>
    </xf>
    <xf borderId="1" fillId="3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13"/>
    <col customWidth="1" min="2" max="2" width="22.25"/>
    <col customWidth="1" min="3" max="3" width="14.25"/>
    <col customWidth="1" min="4" max="4" width="15.38"/>
    <col customWidth="1" min="5" max="5" width="12.63"/>
    <col customWidth="1" min="6" max="6" width="15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5.75" customHeight="1">
      <c r="A2" s="3" t="s">
        <v>7</v>
      </c>
      <c r="B2" s="3" t="s">
        <v>7</v>
      </c>
      <c r="C2" s="3" t="s">
        <v>8</v>
      </c>
      <c r="D2" s="3" t="s">
        <v>9</v>
      </c>
      <c r="E2" s="3" t="s">
        <v>7</v>
      </c>
      <c r="F2" s="3" t="s">
        <v>9</v>
      </c>
      <c r="G2" s="3">
        <v>1.0</v>
      </c>
    </row>
    <row r="3" ht="15.75" customHeight="1">
      <c r="A3" s="3" t="s">
        <v>10</v>
      </c>
      <c r="B3" s="3" t="s">
        <v>10</v>
      </c>
      <c r="C3" s="3" t="s">
        <v>10</v>
      </c>
      <c r="D3" s="3" t="s">
        <v>11</v>
      </c>
      <c r="E3" s="3" t="s">
        <v>10</v>
      </c>
      <c r="F3" s="3" t="s">
        <v>11</v>
      </c>
      <c r="G3" s="3">
        <v>1.0</v>
      </c>
    </row>
    <row r="4" ht="15.75" customHeight="1">
      <c r="A4" s="3" t="s">
        <v>12</v>
      </c>
      <c r="B4" s="3" t="s">
        <v>12</v>
      </c>
      <c r="C4" s="3" t="s">
        <v>12</v>
      </c>
      <c r="D4" s="3" t="s">
        <v>13</v>
      </c>
      <c r="E4" s="3" t="s">
        <v>12</v>
      </c>
      <c r="F4" s="3" t="s">
        <v>13</v>
      </c>
      <c r="G4" s="3">
        <v>1.0</v>
      </c>
    </row>
    <row r="5" ht="15.75" customHeight="1">
      <c r="A5" s="3" t="s">
        <v>14</v>
      </c>
      <c r="B5" s="3" t="s">
        <v>14</v>
      </c>
      <c r="C5" s="3" t="s">
        <v>14</v>
      </c>
      <c r="D5" s="3" t="s">
        <v>15</v>
      </c>
      <c r="E5" s="3" t="s">
        <v>14</v>
      </c>
      <c r="F5" s="3" t="s">
        <v>15</v>
      </c>
      <c r="G5" s="3">
        <v>1.0</v>
      </c>
    </row>
    <row r="6" ht="15.75" customHeight="1">
      <c r="A6" s="3" t="s">
        <v>16</v>
      </c>
      <c r="B6" s="3" t="s">
        <v>16</v>
      </c>
      <c r="C6" s="3" t="s">
        <v>16</v>
      </c>
      <c r="D6" s="3" t="s">
        <v>17</v>
      </c>
      <c r="E6" s="3" t="s">
        <v>16</v>
      </c>
      <c r="F6" s="3" t="s">
        <v>17</v>
      </c>
      <c r="G6" s="3">
        <v>1.0</v>
      </c>
    </row>
    <row r="7" ht="15.75" customHeight="1">
      <c r="A7" s="3" t="s">
        <v>18</v>
      </c>
      <c r="B7" s="3" t="s">
        <v>18</v>
      </c>
      <c r="C7" s="3" t="s">
        <v>18</v>
      </c>
      <c r="D7" s="3" t="s">
        <v>19</v>
      </c>
      <c r="E7" s="3" t="s">
        <v>18</v>
      </c>
      <c r="F7" s="3" t="s">
        <v>19</v>
      </c>
      <c r="G7" s="3">
        <v>1.0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5"/>
    <col customWidth="1" min="3" max="3" width="14.38"/>
    <col customWidth="1" min="4" max="6" width="12.63"/>
  </cols>
  <sheetData>
    <row r="1" ht="15.75" customHeight="1">
      <c r="A1" s="4" t="s">
        <v>20</v>
      </c>
      <c r="B1" s="4" t="s">
        <v>21</v>
      </c>
      <c r="C1" s="4" t="s">
        <v>2</v>
      </c>
    </row>
    <row r="2" ht="15.75" customHeight="1">
      <c r="A2" s="5" t="s">
        <v>22</v>
      </c>
      <c r="B2" s="5" t="s">
        <v>23</v>
      </c>
      <c r="C2" s="5" t="s">
        <v>8</v>
      </c>
    </row>
    <row r="3" ht="15.75" customHeight="1">
      <c r="A3" s="5" t="s">
        <v>24</v>
      </c>
      <c r="B3" s="5" t="s">
        <v>23</v>
      </c>
      <c r="C3" s="5" t="s">
        <v>10</v>
      </c>
    </row>
    <row r="4" ht="15.75" customHeight="1">
      <c r="A4" s="5" t="s">
        <v>25</v>
      </c>
      <c r="B4" s="5" t="s">
        <v>23</v>
      </c>
      <c r="C4" s="5" t="s">
        <v>12</v>
      </c>
    </row>
    <row r="5" ht="15.75" customHeight="1">
      <c r="A5" s="5" t="s">
        <v>26</v>
      </c>
      <c r="B5" s="5" t="s">
        <v>23</v>
      </c>
      <c r="C5" s="5" t="s">
        <v>14</v>
      </c>
    </row>
    <row r="6" ht="15.75" customHeight="1">
      <c r="A6" s="5" t="s">
        <v>27</v>
      </c>
      <c r="B6" s="5" t="s">
        <v>28</v>
      </c>
      <c r="C6" s="5" t="s">
        <v>8</v>
      </c>
    </row>
    <row r="7" ht="15.75" customHeight="1">
      <c r="A7" s="5" t="s">
        <v>29</v>
      </c>
      <c r="B7" s="5" t="s">
        <v>28</v>
      </c>
      <c r="C7" s="5" t="s">
        <v>10</v>
      </c>
    </row>
    <row r="8" ht="15.75" customHeight="1">
      <c r="A8" s="5" t="s">
        <v>30</v>
      </c>
      <c r="B8" s="5" t="s">
        <v>28</v>
      </c>
      <c r="C8" s="5" t="s">
        <v>12</v>
      </c>
    </row>
    <row r="9" ht="15.75" customHeight="1">
      <c r="A9" s="5" t="s">
        <v>31</v>
      </c>
      <c r="B9" s="5" t="s">
        <v>28</v>
      </c>
      <c r="C9" s="5" t="s">
        <v>14</v>
      </c>
    </row>
    <row r="10" ht="15.75" customHeight="1">
      <c r="A10" s="5" t="s">
        <v>32</v>
      </c>
      <c r="B10" s="5" t="s">
        <v>33</v>
      </c>
      <c r="C10" s="5" t="s">
        <v>8</v>
      </c>
    </row>
    <row r="11" ht="15.75" customHeight="1">
      <c r="A11" s="5" t="s">
        <v>34</v>
      </c>
      <c r="B11" s="5" t="s">
        <v>23</v>
      </c>
      <c r="C11" s="5" t="s">
        <v>16</v>
      </c>
    </row>
    <row r="12" ht="15.75" customHeight="1">
      <c r="A12" s="5" t="s">
        <v>35</v>
      </c>
      <c r="B12" s="5" t="s">
        <v>23</v>
      </c>
      <c r="C12" s="5" t="s">
        <v>18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25.0"/>
    <col customWidth="1" min="3" max="6" width="12.63"/>
  </cols>
  <sheetData>
    <row r="1" ht="15.75" customHeight="1">
      <c r="A1" s="1" t="s">
        <v>36</v>
      </c>
      <c r="B1" s="1" t="s">
        <v>37</v>
      </c>
      <c r="C1" s="6" t="s">
        <v>20</v>
      </c>
    </row>
    <row r="2" ht="15.75" customHeight="1">
      <c r="A2" s="3" t="s">
        <v>38</v>
      </c>
      <c r="B2" s="3" t="s">
        <v>39</v>
      </c>
      <c r="C2" s="3" t="str">
        <f t="shared" ref="C2:C28" si="1">LEFT(A2,7)</f>
        <v>HS_KHCN</v>
      </c>
    </row>
    <row r="3" ht="15.75" customHeight="1">
      <c r="A3" s="3" t="s">
        <v>40</v>
      </c>
      <c r="B3" s="3" t="s">
        <v>41</v>
      </c>
      <c r="C3" s="3" t="str">
        <f t="shared" si="1"/>
        <v>HS_KHCN</v>
      </c>
    </row>
    <row r="4" ht="15.75" customHeight="1">
      <c r="A4" s="3" t="s">
        <v>42</v>
      </c>
      <c r="B4" s="3" t="s">
        <v>43</v>
      </c>
      <c r="C4" s="3" t="str">
        <f t="shared" si="1"/>
        <v>HS_KHCN</v>
      </c>
    </row>
    <row r="5" ht="15.75" customHeight="1">
      <c r="A5" s="3" t="s">
        <v>44</v>
      </c>
      <c r="B5" s="3" t="s">
        <v>45</v>
      </c>
      <c r="C5" s="3" t="str">
        <f t="shared" si="1"/>
        <v>HS_KHCN</v>
      </c>
    </row>
    <row r="6" ht="15.75" customHeight="1">
      <c r="A6" s="3" t="s">
        <v>46</v>
      </c>
      <c r="B6" s="3" t="s">
        <v>47</v>
      </c>
      <c r="C6" s="3" t="str">
        <f t="shared" si="1"/>
        <v>HS_KHCN</v>
      </c>
    </row>
    <row r="7" ht="15.75" customHeight="1">
      <c r="A7" s="3" t="s">
        <v>48</v>
      </c>
      <c r="B7" s="3" t="s">
        <v>49</v>
      </c>
      <c r="C7" s="3" t="str">
        <f t="shared" si="1"/>
        <v>HS_KHCN</v>
      </c>
    </row>
    <row r="8" ht="15.75" customHeight="1">
      <c r="A8" s="3" t="s">
        <v>50</v>
      </c>
      <c r="B8" s="3" t="s">
        <v>51</v>
      </c>
      <c r="C8" s="3" t="str">
        <f t="shared" si="1"/>
        <v>HS_KHCN</v>
      </c>
    </row>
    <row r="9" ht="15.75" customHeight="1">
      <c r="A9" s="3" t="s">
        <v>52</v>
      </c>
      <c r="B9" s="3" t="s">
        <v>53</v>
      </c>
      <c r="C9" s="3" t="str">
        <f t="shared" si="1"/>
        <v>HS_KHCN</v>
      </c>
    </row>
    <row r="10" ht="15.75" customHeight="1">
      <c r="A10" s="3" t="s">
        <v>54</v>
      </c>
      <c r="B10" s="3" t="s">
        <v>55</v>
      </c>
      <c r="C10" s="3" t="str">
        <f t="shared" si="1"/>
        <v>HS_KHCN</v>
      </c>
    </row>
    <row r="11" ht="15.75" customHeight="1">
      <c r="A11" s="3" t="s">
        <v>56</v>
      </c>
      <c r="B11" s="3" t="s">
        <v>57</v>
      </c>
      <c r="C11" s="3" t="str">
        <f t="shared" si="1"/>
        <v>HS_KHCN</v>
      </c>
    </row>
    <row r="12" ht="15.75" customHeight="1">
      <c r="A12" s="3" t="s">
        <v>58</v>
      </c>
      <c r="B12" s="3" t="s">
        <v>59</v>
      </c>
      <c r="C12" s="3" t="str">
        <f t="shared" si="1"/>
        <v>HS_KHCN</v>
      </c>
    </row>
    <row r="13" ht="15.75" customHeight="1">
      <c r="A13" s="3" t="s">
        <v>60</v>
      </c>
      <c r="B13" s="3" t="s">
        <v>61</v>
      </c>
      <c r="C13" s="3" t="str">
        <f t="shared" si="1"/>
        <v>HS_KHCN</v>
      </c>
    </row>
    <row r="14" ht="15.75" customHeight="1">
      <c r="A14" s="3" t="s">
        <v>62</v>
      </c>
      <c r="B14" s="3" t="s">
        <v>63</v>
      </c>
      <c r="C14" s="3" t="str">
        <f t="shared" si="1"/>
        <v>HS_KHCN</v>
      </c>
    </row>
    <row r="15" ht="15.75" customHeight="1">
      <c r="A15" s="3" t="s">
        <v>64</v>
      </c>
      <c r="B15" s="3" t="s">
        <v>33</v>
      </c>
      <c r="C15" s="3" t="str">
        <f t="shared" si="1"/>
        <v>HS_KHCC</v>
      </c>
    </row>
    <row r="16" ht="15.75" customHeight="1">
      <c r="A16" s="3" t="s">
        <v>65</v>
      </c>
      <c r="B16" s="3" t="s">
        <v>28</v>
      </c>
      <c r="C16" s="3" t="str">
        <f t="shared" si="1"/>
        <v>HS_KHTC</v>
      </c>
    </row>
    <row r="17" ht="15.75" customHeight="1">
      <c r="A17" s="3" t="s">
        <v>66</v>
      </c>
      <c r="B17" s="3" t="s">
        <v>39</v>
      </c>
      <c r="C17" s="3" t="str">
        <f t="shared" si="1"/>
        <v>HN_KHCN</v>
      </c>
    </row>
    <row r="18" ht="15.75" customHeight="1">
      <c r="A18" s="3" t="s">
        <v>67</v>
      </c>
      <c r="B18" s="3" t="s">
        <v>41</v>
      </c>
      <c r="C18" s="3" t="str">
        <f t="shared" si="1"/>
        <v>HN_KHCN</v>
      </c>
    </row>
    <row r="19" ht="15.75" customHeight="1">
      <c r="A19" s="3" t="s">
        <v>68</v>
      </c>
      <c r="B19" s="3" t="s">
        <v>69</v>
      </c>
      <c r="C19" s="3" t="str">
        <f t="shared" si="1"/>
        <v>HN_KHCN</v>
      </c>
    </row>
    <row r="20" ht="15.75" customHeight="1">
      <c r="A20" s="3" t="s">
        <v>70</v>
      </c>
      <c r="B20" s="3" t="s">
        <v>71</v>
      </c>
      <c r="C20" s="3" t="str">
        <f t="shared" si="1"/>
        <v>HN_KHCN</v>
      </c>
    </row>
    <row r="21" ht="15.75" customHeight="1">
      <c r="A21" s="3" t="s">
        <v>72</v>
      </c>
      <c r="B21" s="3" t="s">
        <v>43</v>
      </c>
      <c r="C21" s="3" t="str">
        <f t="shared" si="1"/>
        <v>HN_KHCN</v>
      </c>
    </row>
    <row r="22" ht="15.75" customHeight="1">
      <c r="A22" s="3" t="s">
        <v>73</v>
      </c>
      <c r="B22" s="3" t="s">
        <v>45</v>
      </c>
      <c r="C22" s="3" t="str">
        <f t="shared" si="1"/>
        <v>HN_KHCN</v>
      </c>
    </row>
    <row r="23" ht="15.75" customHeight="1">
      <c r="A23" s="3" t="s">
        <v>74</v>
      </c>
      <c r="B23" s="3" t="s">
        <v>39</v>
      </c>
      <c r="C23" s="3" t="str">
        <f t="shared" si="1"/>
        <v>CT_KHCN</v>
      </c>
    </row>
    <row r="24" ht="15.75" customHeight="1">
      <c r="A24" s="3" t="s">
        <v>75</v>
      </c>
      <c r="B24" s="3" t="s">
        <v>41</v>
      </c>
      <c r="C24" s="3" t="str">
        <f t="shared" si="1"/>
        <v>CT_KHCN</v>
      </c>
    </row>
    <row r="25" ht="15.75" customHeight="1">
      <c r="A25" s="3" t="s">
        <v>76</v>
      </c>
      <c r="B25" s="3" t="s">
        <v>39</v>
      </c>
      <c r="C25" s="3" t="str">
        <f t="shared" si="1"/>
        <v>NT_KHCN</v>
      </c>
    </row>
    <row r="26" ht="15.75" customHeight="1">
      <c r="A26" s="3" t="s">
        <v>77</v>
      </c>
      <c r="B26" s="3" t="s">
        <v>41</v>
      </c>
      <c r="C26" s="3" t="str">
        <f t="shared" si="1"/>
        <v>NT_KHCN</v>
      </c>
    </row>
    <row r="27" ht="15.75" customHeight="1">
      <c r="A27" s="7" t="s">
        <v>78</v>
      </c>
      <c r="B27" s="3" t="s">
        <v>39</v>
      </c>
      <c r="C27" s="3" t="str">
        <f t="shared" si="1"/>
        <v>VT_KHCN</v>
      </c>
    </row>
    <row r="28" ht="15.75" customHeight="1">
      <c r="A28" s="7" t="s">
        <v>79</v>
      </c>
      <c r="B28" s="3" t="s">
        <v>39</v>
      </c>
      <c r="C28" s="3" t="str">
        <f t="shared" si="1"/>
        <v>DN_KHCN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38"/>
    <col customWidth="1" min="2" max="2" width="19.75"/>
    <col customWidth="1" min="3" max="6" width="12.63"/>
  </cols>
  <sheetData>
    <row r="1" ht="15.75" customHeight="1">
      <c r="A1" s="1" t="s">
        <v>80</v>
      </c>
      <c r="B1" s="1" t="s">
        <v>81</v>
      </c>
    </row>
    <row r="2" ht="15.75" customHeight="1">
      <c r="A2" s="3" t="s">
        <v>14</v>
      </c>
      <c r="B2" s="3" t="s">
        <v>82</v>
      </c>
    </row>
    <row r="3" ht="15.75" customHeight="1">
      <c r="A3" s="3" t="s">
        <v>83</v>
      </c>
      <c r="B3" s="3" t="s">
        <v>84</v>
      </c>
    </row>
    <row r="4" ht="15.75" customHeight="1">
      <c r="A4" s="5" t="s">
        <v>85</v>
      </c>
      <c r="B4" s="5" t="s">
        <v>86</v>
      </c>
    </row>
    <row r="5" ht="15.75" customHeight="1">
      <c r="A5" s="5" t="s">
        <v>87</v>
      </c>
      <c r="B5" s="5" t="s">
        <v>88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38"/>
    <col customWidth="1" min="2" max="2" width="19.75"/>
    <col customWidth="1" min="3" max="6" width="12.63"/>
  </cols>
  <sheetData>
    <row r="1" ht="15.75" customHeight="1">
      <c r="A1" s="1" t="s">
        <v>89</v>
      </c>
      <c r="B1" s="1" t="s">
        <v>90</v>
      </c>
    </row>
    <row r="2" ht="15.75" customHeight="1">
      <c r="A2" s="3" t="s">
        <v>91</v>
      </c>
      <c r="B2" s="3" t="s">
        <v>92</v>
      </c>
    </row>
    <row r="3" ht="15.75" customHeight="1">
      <c r="A3" s="3" t="s">
        <v>93</v>
      </c>
      <c r="B3" s="3" t="s">
        <v>94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38"/>
    <col customWidth="1" min="2" max="2" width="19.75"/>
    <col customWidth="1" min="3" max="6" width="12.63"/>
  </cols>
  <sheetData>
    <row r="1" ht="15.75" customHeight="1">
      <c r="A1" s="1" t="s">
        <v>89</v>
      </c>
      <c r="B1" s="1" t="s">
        <v>90</v>
      </c>
    </row>
    <row r="2" ht="15.75" customHeight="1">
      <c r="A2" s="3" t="s">
        <v>95</v>
      </c>
      <c r="B2" s="3" t="s">
        <v>96</v>
      </c>
    </row>
    <row r="3" ht="15.75" customHeight="1">
      <c r="A3" s="3" t="s">
        <v>97</v>
      </c>
      <c r="B3" s="3" t="s">
        <v>98</v>
      </c>
    </row>
    <row r="4" ht="15.75" customHeight="1">
      <c r="A4" s="3" t="s">
        <v>99</v>
      </c>
      <c r="B4" s="3" t="s">
        <v>100</v>
      </c>
    </row>
    <row r="5" ht="15.75" customHeight="1">
      <c r="A5" s="3" t="s">
        <v>101</v>
      </c>
      <c r="B5" s="3" t="s">
        <v>102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14.88"/>
    <col customWidth="1" min="3" max="3" width="16.38"/>
    <col customWidth="1" min="4" max="4" width="19.0"/>
    <col customWidth="1" min="5" max="5" width="9.38"/>
    <col customWidth="1" min="6" max="6" width="11.75"/>
    <col customWidth="1" min="7" max="7" width="14.38"/>
    <col customWidth="1" min="8" max="8" width="15.5"/>
    <col customWidth="1" min="9" max="9" width="18.75"/>
    <col customWidth="1" min="10" max="10" width="9.0"/>
    <col customWidth="1" min="11" max="11" width="11.25"/>
    <col customWidth="1" min="12" max="12" width="10.75"/>
    <col customWidth="1" min="13" max="13" width="17.5"/>
    <col customWidth="1" min="14" max="14" width="7.13"/>
  </cols>
  <sheetData>
    <row r="1" ht="15.75" customHeight="1">
      <c r="A1" s="1" t="s">
        <v>103</v>
      </c>
      <c r="B1" s="8" t="s">
        <v>104</v>
      </c>
      <c r="C1" s="1" t="s">
        <v>36</v>
      </c>
      <c r="D1" s="1" t="s">
        <v>80</v>
      </c>
      <c r="E1" s="1" t="s">
        <v>105</v>
      </c>
      <c r="F1" s="2" t="s">
        <v>6</v>
      </c>
      <c r="G1" s="8" t="s">
        <v>106</v>
      </c>
      <c r="H1" s="8" t="s">
        <v>107</v>
      </c>
      <c r="I1" s="8" t="s">
        <v>108</v>
      </c>
      <c r="J1" s="8" t="s">
        <v>109</v>
      </c>
      <c r="K1" s="6" t="s">
        <v>110</v>
      </c>
      <c r="L1" s="6" t="s">
        <v>111</v>
      </c>
      <c r="M1" s="4" t="s">
        <v>112</v>
      </c>
      <c r="N1" s="4" t="s">
        <v>113</v>
      </c>
    </row>
    <row r="2" ht="15.0" customHeight="1">
      <c r="A2" s="3" t="s">
        <v>114</v>
      </c>
      <c r="B2" s="3" t="s">
        <v>115</v>
      </c>
      <c r="C2" s="3" t="str">
        <f t="array" ref="C2">INDEX(PHONG_BAN!$A$2:$A$28,RANDBETWEEN(1,ROWS(PHONG_BAN!$A$2:$A$28)),1)</f>
        <v>VT_KHCN_A1                                        </v>
      </c>
      <c r="D2" s="3" t="str">
        <f t="shared" ref="D2:D177" si="1">CHOOSE(RANDBETWEEN(1,4),"CT", "CTV", "TS", "OS")</f>
        <v>OS</v>
      </c>
      <c r="E2" s="3" t="str">
        <f t="shared" ref="E2:E177" si="2">CHOOSE(RANDBETWEEN(1,2),"Nữ","Nam")</f>
        <v>Nam</v>
      </c>
      <c r="F2" s="3">
        <f t="shared" ref="F2:F177" si="3">RANDBETWEEN(1,1)</f>
        <v>1</v>
      </c>
      <c r="G2" s="9">
        <v>44652.0</v>
      </c>
      <c r="H2" s="3"/>
      <c r="I2" s="3"/>
      <c r="J2" s="3" t="s">
        <v>95</v>
      </c>
      <c r="K2" s="3" t="str">
        <f>CHOOSE(RANDBETWEEN(1,4),"Chính thức", "Công tác viên", "Tập sự", "HĐ hợp tác")</f>
        <v>Tập sự</v>
      </c>
      <c r="L2" s="9">
        <f t="shared" ref="L2:L177" si="4">RANDBETWEEN(DATE(1985,1,1),DATE(2000,12,30))</f>
        <v>31392</v>
      </c>
      <c r="M2" s="10" t="str">
        <f t="array" ref="M2">IF(K2="Chính thức", INDEX(LOAI_HOP_DONG!$A$2:$A$3,RANDBETWEEN(1,ROWS(LOAI_HOP_DONG!$A$2:$A$3)),1),"TEMP")</f>
        <v>TEMP</v>
      </c>
      <c r="N2" s="10">
        <v>1.0</v>
      </c>
    </row>
    <row r="3" ht="15.75" customHeight="1">
      <c r="A3" s="3" t="s">
        <v>116</v>
      </c>
      <c r="B3" s="3" t="s">
        <v>117</v>
      </c>
      <c r="C3" s="3" t="str">
        <f t="array" ref="C3">INDEX(PHONG_BAN!$A$2:$A$28,RANDBETWEEN(1,ROWS(PHONG_BAN!$A$2:$A$28)),1)</f>
        <v>HN_KHCN_A6                                        </v>
      </c>
      <c r="D3" s="3" t="str">
        <f t="shared" si="1"/>
        <v>CTV</v>
      </c>
      <c r="E3" s="3" t="str">
        <f t="shared" si="2"/>
        <v>Nữ</v>
      </c>
      <c r="F3" s="3">
        <f t="shared" si="3"/>
        <v>1</v>
      </c>
      <c r="G3" s="9">
        <v>44652.0</v>
      </c>
      <c r="H3" s="3"/>
      <c r="I3" s="3"/>
      <c r="J3" s="3" t="s">
        <v>118</v>
      </c>
      <c r="K3" s="3" t="s">
        <v>82</v>
      </c>
      <c r="L3" s="9">
        <f t="shared" si="4"/>
        <v>35427</v>
      </c>
      <c r="M3" s="10" t="str">
        <f t="array" ref="M3">IF(K3="Chính thức", INDEX(LOAI_HOP_DONG!$A$2:$A$3,RANDBETWEEN(1,ROWS(LOAI_HOP_DONG!$A$2:$A$3)),1),"TEMP")</f>
        <v>PERM</v>
      </c>
      <c r="N3" s="10">
        <v>1.0</v>
      </c>
    </row>
    <row r="4" ht="15.75" customHeight="1">
      <c r="A4" s="3" t="s">
        <v>119</v>
      </c>
      <c r="B4" s="3" t="s">
        <v>120</v>
      </c>
      <c r="C4" s="3" t="str">
        <f t="array" ref="C4">INDEX(PHONG_BAN!$A$2:$A$28,RANDBETWEEN(1,ROWS(PHONG_BAN!$A$2:$A$28)),1)</f>
        <v>HS_KHCN_A6                                        </v>
      </c>
      <c r="D4" s="3" t="str">
        <f t="shared" si="1"/>
        <v>CTV</v>
      </c>
      <c r="E4" s="3" t="str">
        <f t="shared" si="2"/>
        <v>Nữ</v>
      </c>
      <c r="F4" s="3">
        <f t="shared" si="3"/>
        <v>1</v>
      </c>
      <c r="G4" s="9">
        <v>44652.0</v>
      </c>
      <c r="H4" s="3"/>
      <c r="I4" s="3"/>
      <c r="J4" s="3" t="s">
        <v>97</v>
      </c>
      <c r="K4" s="3" t="s">
        <v>82</v>
      </c>
      <c r="L4" s="9">
        <f t="shared" si="4"/>
        <v>36118</v>
      </c>
      <c r="M4" s="10" t="str">
        <f t="array" ref="M4">IF(K4="Chính thức", INDEX(LOAI_HOP_DONG!$A$2:$A$3,RANDBETWEEN(1,ROWS(LOAI_HOP_DONG!$A$2:$A$3)),1),"TEMP")</f>
        <v>TEMP</v>
      </c>
      <c r="N4" s="10">
        <v>1.0</v>
      </c>
    </row>
    <row r="5" ht="15.75" customHeight="1">
      <c r="A5" s="3" t="s">
        <v>121</v>
      </c>
      <c r="B5" s="3" t="s">
        <v>122</v>
      </c>
      <c r="C5" s="3" t="str">
        <f t="array" ref="C5">INDEX(PHONG_BAN!$A$2:$A$28,RANDBETWEEN(1,ROWS(PHONG_BAN!$A$2:$A$28)),1)</f>
        <v>HN_KHCN_A6                                        </v>
      </c>
      <c r="D5" s="3" t="str">
        <f t="shared" si="1"/>
        <v>CT</v>
      </c>
      <c r="E5" s="3" t="str">
        <f t="shared" si="2"/>
        <v>Nam</v>
      </c>
      <c r="F5" s="3">
        <f t="shared" si="3"/>
        <v>1</v>
      </c>
      <c r="G5" s="9">
        <v>44652.0</v>
      </c>
      <c r="H5" s="3"/>
      <c r="I5" s="3"/>
      <c r="J5" s="3" t="s">
        <v>97</v>
      </c>
      <c r="K5" s="3" t="s">
        <v>82</v>
      </c>
      <c r="L5" s="9">
        <f t="shared" si="4"/>
        <v>35490</v>
      </c>
      <c r="M5" s="10" t="str">
        <f t="array" ref="M5">IF(K5="Chính thức", INDEX(LOAI_HOP_DONG!$A$2:$A$3,RANDBETWEEN(1,ROWS(LOAI_HOP_DONG!$A$2:$A$3)),1),"TEMP")</f>
        <v>PERM</v>
      </c>
      <c r="N5" s="10">
        <v>1.0</v>
      </c>
    </row>
    <row r="6" ht="15.75" customHeight="1">
      <c r="A6" s="3" t="s">
        <v>123</v>
      </c>
      <c r="B6" s="3" t="s">
        <v>124</v>
      </c>
      <c r="C6" s="3" t="str">
        <f t="array" ref="C6">INDEX(PHONG_BAN!$A$2:$A$28,RANDBETWEEN(1,ROWS(PHONG_BAN!$A$2:$A$28)),1)</f>
        <v>HN_KHCN_A3                                        </v>
      </c>
      <c r="D6" s="3" t="str">
        <f t="shared" si="1"/>
        <v>CTV</v>
      </c>
      <c r="E6" s="3" t="str">
        <f t="shared" si="2"/>
        <v>Nữ</v>
      </c>
      <c r="F6" s="3">
        <f t="shared" si="3"/>
        <v>1</v>
      </c>
      <c r="G6" s="9">
        <v>44652.0</v>
      </c>
      <c r="H6" s="3"/>
      <c r="I6" s="3"/>
      <c r="J6" s="3" t="s">
        <v>97</v>
      </c>
      <c r="K6" s="3" t="s">
        <v>82</v>
      </c>
      <c r="L6" s="9">
        <f t="shared" si="4"/>
        <v>33110</v>
      </c>
      <c r="M6" s="10" t="str">
        <f t="array" ref="M6">IF(K6="Chính thức", INDEX(LOAI_HOP_DONG!$A$2:$A$3,RANDBETWEEN(1,ROWS(LOAI_HOP_DONG!$A$2:$A$3)),1),"TEMP")</f>
        <v>TEMP</v>
      </c>
      <c r="N6" s="10">
        <v>1.0</v>
      </c>
    </row>
    <row r="7" ht="15.75" customHeight="1">
      <c r="A7" s="3" t="s">
        <v>125</v>
      </c>
      <c r="B7" s="3" t="s">
        <v>126</v>
      </c>
      <c r="C7" s="3" t="str">
        <f t="array" ref="C7">INDEX(PHONG_BAN!$A$2:$A$28,RANDBETWEEN(1,ROWS(PHONG_BAN!$A$2:$A$28)),1)</f>
        <v>HS_KHCN_B2                                        </v>
      </c>
      <c r="D7" s="3" t="str">
        <f t="shared" si="1"/>
        <v>CT</v>
      </c>
      <c r="E7" s="3" t="str">
        <f t="shared" si="2"/>
        <v>Nam</v>
      </c>
      <c r="F7" s="3">
        <f t="shared" si="3"/>
        <v>1</v>
      </c>
      <c r="G7" s="9">
        <v>44652.0</v>
      </c>
      <c r="H7" s="3"/>
      <c r="I7" s="3"/>
      <c r="J7" s="3" t="s">
        <v>99</v>
      </c>
      <c r="K7" s="3" t="s">
        <v>82</v>
      </c>
      <c r="L7" s="9">
        <f t="shared" si="4"/>
        <v>36725</v>
      </c>
      <c r="M7" s="10" t="str">
        <f t="array" ref="M7">IF(K7="Chính thức", INDEX(LOAI_HOP_DONG!$A$2:$A$3,RANDBETWEEN(1,ROWS(LOAI_HOP_DONG!$A$2:$A$3)),1),"TEMP")</f>
        <v>PERM</v>
      </c>
      <c r="N7" s="10">
        <v>1.0</v>
      </c>
    </row>
    <row r="8" ht="15.75" customHeight="1">
      <c r="A8" s="3" t="s">
        <v>127</v>
      </c>
      <c r="B8" s="3" t="s">
        <v>128</v>
      </c>
      <c r="C8" s="3" t="str">
        <f t="array" ref="C8">INDEX(PHONG_BAN!$A$2:$A$28,RANDBETWEEN(1,ROWS(PHONG_BAN!$A$2:$A$28)),1)</f>
        <v>HS_KHCN_A7                                        </v>
      </c>
      <c r="D8" s="3" t="str">
        <f t="shared" si="1"/>
        <v>TS</v>
      </c>
      <c r="E8" s="3" t="str">
        <f t="shared" si="2"/>
        <v>Nam</v>
      </c>
      <c r="F8" s="3">
        <f t="shared" si="3"/>
        <v>1</v>
      </c>
      <c r="G8" s="9">
        <v>44652.0</v>
      </c>
      <c r="H8" s="3"/>
      <c r="I8" s="3"/>
      <c r="J8" s="3" t="s">
        <v>99</v>
      </c>
      <c r="K8" s="3" t="s">
        <v>82</v>
      </c>
      <c r="L8" s="9">
        <f t="shared" si="4"/>
        <v>31271</v>
      </c>
      <c r="M8" s="10" t="str">
        <f t="array" ref="M8">IF(K8="Chính thức", INDEX(LOAI_HOP_DONG!$A$2:$A$3,RANDBETWEEN(1,ROWS(LOAI_HOP_DONG!$A$2:$A$3)),1),"TEMP")</f>
        <v>TEMP</v>
      </c>
      <c r="N8" s="10">
        <v>1.0</v>
      </c>
    </row>
    <row r="9" ht="15.75" customHeight="1">
      <c r="A9" s="3" t="s">
        <v>129</v>
      </c>
      <c r="B9" s="3" t="s">
        <v>130</v>
      </c>
      <c r="C9" s="3" t="str">
        <f t="array" ref="C9">INDEX(PHONG_BAN!$A$2:$A$28,RANDBETWEEN(1,ROWS(PHONG_BAN!$A$2:$A$28)),1)</f>
        <v>CT_KHCN_A2                                        </v>
      </c>
      <c r="D9" s="3" t="str">
        <f t="shared" si="1"/>
        <v>CT</v>
      </c>
      <c r="E9" s="3" t="str">
        <f t="shared" si="2"/>
        <v>Nữ</v>
      </c>
      <c r="F9" s="3">
        <f t="shared" si="3"/>
        <v>1</v>
      </c>
      <c r="G9" s="9">
        <v>44652.0</v>
      </c>
      <c r="H9" s="3"/>
      <c r="I9" s="3"/>
      <c r="J9" s="3" t="s">
        <v>99</v>
      </c>
      <c r="K9" s="3" t="s">
        <v>82</v>
      </c>
      <c r="L9" s="9">
        <f t="shared" si="4"/>
        <v>33885</v>
      </c>
      <c r="M9" s="10" t="str">
        <f t="array" ref="M9">IF(K9="Chính thức", INDEX(LOAI_HOP_DONG!$A$2:$A$3,RANDBETWEEN(1,ROWS(LOAI_HOP_DONG!$A$2:$A$3)),1),"TEMP")</f>
        <v>PERM</v>
      </c>
      <c r="N9" s="10">
        <v>1.0</v>
      </c>
    </row>
    <row r="10" ht="15.75" customHeight="1">
      <c r="A10" s="3" t="s">
        <v>131</v>
      </c>
      <c r="B10" s="3" t="s">
        <v>132</v>
      </c>
      <c r="C10" s="3" t="str">
        <f t="array" ref="C10">INDEX(PHONG_BAN!$A$2:$A$28,RANDBETWEEN(1,ROWS(PHONG_BAN!$A$2:$A$28)),1)</f>
        <v>HS_KHCN_B6                                        </v>
      </c>
      <c r="D10" s="3" t="str">
        <f t="shared" si="1"/>
        <v>TS</v>
      </c>
      <c r="E10" s="3" t="str">
        <f t="shared" si="2"/>
        <v>Nữ</v>
      </c>
      <c r="F10" s="3">
        <f t="shared" si="3"/>
        <v>1</v>
      </c>
      <c r="G10" s="9">
        <v>44652.0</v>
      </c>
      <c r="H10" s="3"/>
      <c r="I10" s="3"/>
      <c r="J10" s="3" t="s">
        <v>99</v>
      </c>
      <c r="K10" s="3" t="s">
        <v>82</v>
      </c>
      <c r="L10" s="9">
        <f t="shared" si="4"/>
        <v>34730</v>
      </c>
      <c r="M10" s="10" t="str">
        <f t="array" ref="M10">IF(K10="Chính thức", INDEX(LOAI_HOP_DONG!$A$2:$A$3,RANDBETWEEN(1,ROWS(LOAI_HOP_DONG!$A$2:$A$3)),1),"TEMP")</f>
        <v>TEMP</v>
      </c>
      <c r="N10" s="10">
        <v>1.0</v>
      </c>
    </row>
    <row r="11" ht="15.75" customHeight="1">
      <c r="A11" s="3" t="s">
        <v>133</v>
      </c>
      <c r="B11" s="3" t="s">
        <v>134</v>
      </c>
      <c r="C11" s="3" t="str">
        <f t="array" ref="C11">INDEX(PHONG_BAN!$A$2:$A$28,RANDBETWEEN(1,ROWS(PHONG_BAN!$A$2:$A$28)),1)</f>
        <v>HS_KHCC                                           </v>
      </c>
      <c r="D11" s="3" t="str">
        <f t="shared" si="1"/>
        <v>CT</v>
      </c>
      <c r="E11" s="3" t="str">
        <f t="shared" si="2"/>
        <v>Nam</v>
      </c>
      <c r="F11" s="3">
        <f t="shared" si="3"/>
        <v>1</v>
      </c>
      <c r="G11" s="9" t="s">
        <v>135</v>
      </c>
      <c r="H11" s="3"/>
      <c r="I11" s="3"/>
      <c r="J11" s="3" t="s">
        <v>99</v>
      </c>
      <c r="K11" s="3" t="s">
        <v>82</v>
      </c>
      <c r="L11" s="9">
        <f t="shared" si="4"/>
        <v>36750</v>
      </c>
      <c r="M11" s="10" t="str">
        <f t="array" ref="M11">IF(K11="Chính thức", INDEX(LOAI_HOP_DONG!$A$2:$A$3,RANDBETWEEN(1,ROWS(LOAI_HOP_DONG!$A$2:$A$3)),1),"TEMP")</f>
        <v>PERM</v>
      </c>
      <c r="N11" s="10">
        <v>1.0</v>
      </c>
    </row>
    <row r="12" ht="15.75" customHeight="1">
      <c r="A12" s="3" t="s">
        <v>136</v>
      </c>
      <c r="B12" s="3" t="s">
        <v>137</v>
      </c>
      <c r="C12" s="3" t="str">
        <f t="array" ref="C12">INDEX(PHONG_BAN!$A$2:$A$28,RANDBETWEEN(1,ROWS(PHONG_BAN!$A$2:$A$28)),1)</f>
        <v>HS_KHCN_A9                                        </v>
      </c>
      <c r="D12" s="3" t="str">
        <f t="shared" si="1"/>
        <v>TS</v>
      </c>
      <c r="E12" s="3" t="str">
        <f t="shared" si="2"/>
        <v>Nam</v>
      </c>
      <c r="F12" s="3">
        <f t="shared" si="3"/>
        <v>1</v>
      </c>
      <c r="G12" s="9" t="s">
        <v>135</v>
      </c>
      <c r="H12" s="3"/>
      <c r="I12" s="3"/>
      <c r="J12" s="3" t="s">
        <v>99</v>
      </c>
      <c r="K12" s="3" t="s">
        <v>82</v>
      </c>
      <c r="L12" s="9">
        <f t="shared" si="4"/>
        <v>34186</v>
      </c>
      <c r="M12" s="10" t="str">
        <f t="array" ref="M12">IF(K12="Chính thức", INDEX(LOAI_HOP_DONG!$A$2:$A$3,RANDBETWEEN(1,ROWS(LOAI_HOP_DONG!$A$2:$A$3)),1),"TEMP")</f>
        <v>TEMP</v>
      </c>
      <c r="N12" s="10">
        <v>1.0</v>
      </c>
    </row>
    <row r="13" ht="15.75" customHeight="1">
      <c r="A13" s="3" t="s">
        <v>138</v>
      </c>
      <c r="B13" s="3" t="s">
        <v>139</v>
      </c>
      <c r="C13" s="3" t="str">
        <f t="array" ref="C13">INDEX(PHONG_BAN!$A$2:$A$28,RANDBETWEEN(1,ROWS(PHONG_BAN!$A$2:$A$28)),1)</f>
        <v>HS_KHCN_A1                                        </v>
      </c>
      <c r="D13" s="3" t="str">
        <f t="shared" si="1"/>
        <v>OS</v>
      </c>
      <c r="E13" s="3" t="str">
        <f t="shared" si="2"/>
        <v>Nữ</v>
      </c>
      <c r="F13" s="3">
        <f t="shared" si="3"/>
        <v>1</v>
      </c>
      <c r="G13" s="9" t="s">
        <v>135</v>
      </c>
      <c r="H13" s="3"/>
      <c r="I13" s="3"/>
      <c r="J13" s="3" t="s">
        <v>99</v>
      </c>
      <c r="K13" s="3" t="s">
        <v>82</v>
      </c>
      <c r="L13" s="9">
        <f t="shared" si="4"/>
        <v>34239</v>
      </c>
      <c r="M13" s="10" t="str">
        <f t="array" ref="M13">IF(K13="Chính thức", INDEX(LOAI_HOP_DONG!$A$2:$A$3,RANDBETWEEN(1,ROWS(LOAI_HOP_DONG!$A$2:$A$3)),1),"TEMP")</f>
        <v>PERM</v>
      </c>
      <c r="N13" s="10">
        <v>1.0</v>
      </c>
    </row>
    <row r="14" ht="15.75" customHeight="1">
      <c r="A14" s="3" t="s">
        <v>140</v>
      </c>
      <c r="B14" s="3" t="s">
        <v>141</v>
      </c>
      <c r="C14" s="3" t="str">
        <f t="array" ref="C14">INDEX(PHONG_BAN!$A$2:$A$28,RANDBETWEEN(1,ROWS(PHONG_BAN!$A$2:$A$28)),1)</f>
        <v>HS_KHCC                                           </v>
      </c>
      <c r="D14" s="3" t="str">
        <f t="shared" si="1"/>
        <v>OS</v>
      </c>
      <c r="E14" s="3" t="str">
        <f t="shared" si="2"/>
        <v>Nam</v>
      </c>
      <c r="F14" s="3">
        <f t="shared" si="3"/>
        <v>1</v>
      </c>
      <c r="G14" s="9" t="s">
        <v>135</v>
      </c>
      <c r="H14" s="3"/>
      <c r="I14" s="3"/>
      <c r="J14" s="3" t="s">
        <v>99</v>
      </c>
      <c r="K14" s="3" t="s">
        <v>82</v>
      </c>
      <c r="L14" s="9">
        <f t="shared" si="4"/>
        <v>32575</v>
      </c>
      <c r="M14" s="10" t="str">
        <f t="array" ref="M14">IF(K14="Chính thức", INDEX(LOAI_HOP_DONG!$A$2:$A$3,RANDBETWEEN(1,ROWS(LOAI_HOP_DONG!$A$2:$A$3)),1),"TEMP")</f>
        <v>PERM</v>
      </c>
      <c r="N14" s="10">
        <v>1.0</v>
      </c>
    </row>
    <row r="15" ht="15.75" customHeight="1">
      <c r="A15" s="3" t="s">
        <v>142</v>
      </c>
      <c r="B15" s="3" t="s">
        <v>143</v>
      </c>
      <c r="C15" s="3" t="str">
        <f t="array" ref="C15">INDEX(PHONG_BAN!$A$2:$A$28,RANDBETWEEN(1,ROWS(PHONG_BAN!$A$2:$A$28)),1)</f>
        <v>DN_KHCN_A1                                        </v>
      </c>
      <c r="D15" s="3" t="str">
        <f t="shared" si="1"/>
        <v>CT</v>
      </c>
      <c r="E15" s="3" t="str">
        <f t="shared" si="2"/>
        <v>Nữ</v>
      </c>
      <c r="F15" s="3">
        <f t="shared" si="3"/>
        <v>1</v>
      </c>
      <c r="G15" s="9" t="s">
        <v>135</v>
      </c>
      <c r="H15" s="3"/>
      <c r="I15" s="3"/>
      <c r="J15" s="3" t="s">
        <v>99</v>
      </c>
      <c r="K15" s="3" t="s">
        <v>82</v>
      </c>
      <c r="L15" s="9">
        <f t="shared" si="4"/>
        <v>35555</v>
      </c>
      <c r="M15" s="10" t="str">
        <f t="array" ref="M15">IF(K15="Chính thức", INDEX(LOAI_HOP_DONG!$A$2:$A$3,RANDBETWEEN(1,ROWS(LOAI_HOP_DONG!$A$2:$A$3)),1),"TEMP")</f>
        <v>TEMP</v>
      </c>
      <c r="N15" s="10">
        <v>1.0</v>
      </c>
    </row>
    <row r="16" ht="15.75" customHeight="1">
      <c r="A16" s="3" t="s">
        <v>144</v>
      </c>
      <c r="B16" s="3" t="s">
        <v>145</v>
      </c>
      <c r="C16" s="3" t="str">
        <f t="array" ref="C16">INDEX(PHONG_BAN!$A$2:$A$28,RANDBETWEEN(1,ROWS(PHONG_BAN!$A$2:$A$28)),1)</f>
        <v>HS_KHCN_A9                                        </v>
      </c>
      <c r="D16" s="3" t="str">
        <f t="shared" si="1"/>
        <v>CT</v>
      </c>
      <c r="E16" s="3" t="str">
        <f t="shared" si="2"/>
        <v>Nữ</v>
      </c>
      <c r="F16" s="3">
        <f t="shared" si="3"/>
        <v>1</v>
      </c>
      <c r="G16" s="9" t="s">
        <v>135</v>
      </c>
      <c r="H16" s="3"/>
      <c r="I16" s="3"/>
      <c r="J16" s="3" t="s">
        <v>101</v>
      </c>
      <c r="K16" s="3" t="s">
        <v>82</v>
      </c>
      <c r="L16" s="9">
        <f t="shared" si="4"/>
        <v>33836</v>
      </c>
      <c r="M16" s="10" t="str">
        <f t="array" ref="M16">IF(K16="Chính thức", INDEX(LOAI_HOP_DONG!$A$2:$A$3,RANDBETWEEN(1,ROWS(LOAI_HOP_DONG!$A$2:$A$3)),1),"TEMP")</f>
        <v>PERM</v>
      </c>
      <c r="N16" s="10">
        <v>1.0</v>
      </c>
    </row>
    <row r="17" ht="15.75" customHeight="1">
      <c r="A17" s="3" t="s">
        <v>146</v>
      </c>
      <c r="B17" s="3" t="s">
        <v>147</v>
      </c>
      <c r="C17" s="3" t="str">
        <f t="array" ref="C17">INDEX(PHONG_BAN!$A$2:$A$28,RANDBETWEEN(1,ROWS(PHONG_BAN!$A$2:$A$28)),1)</f>
        <v>HS_KHCN_A6                                        </v>
      </c>
      <c r="D17" s="3" t="str">
        <f t="shared" si="1"/>
        <v>TS</v>
      </c>
      <c r="E17" s="3" t="str">
        <f t="shared" si="2"/>
        <v>Nam</v>
      </c>
      <c r="F17" s="3">
        <f t="shared" si="3"/>
        <v>1</v>
      </c>
      <c r="G17" s="9" t="s">
        <v>135</v>
      </c>
      <c r="H17" s="3"/>
      <c r="I17" s="3"/>
      <c r="J17" s="3" t="s">
        <v>101</v>
      </c>
      <c r="K17" s="3" t="s">
        <v>82</v>
      </c>
      <c r="L17" s="9">
        <f t="shared" si="4"/>
        <v>34876</v>
      </c>
      <c r="M17" s="10" t="str">
        <f t="array" ref="M17">IF(K17="Chính thức", INDEX(LOAI_HOP_DONG!$A$2:$A$3,RANDBETWEEN(1,ROWS(LOAI_HOP_DONG!$A$2:$A$3)),1),"TEMP")</f>
        <v>PERM</v>
      </c>
      <c r="N17" s="10">
        <v>1.0</v>
      </c>
    </row>
    <row r="18" ht="15.75" customHeight="1">
      <c r="A18" s="3" t="s">
        <v>148</v>
      </c>
      <c r="B18" s="3" t="s">
        <v>149</v>
      </c>
      <c r="C18" s="3" t="str">
        <f t="array" ref="C18">INDEX(PHONG_BAN!$A$2:$A$28,RANDBETWEEN(1,ROWS(PHONG_BAN!$A$2:$A$28)),1)</f>
        <v>HS_KHCN_A2                                        </v>
      </c>
      <c r="D18" s="3" t="str">
        <f t="shared" si="1"/>
        <v>CT</v>
      </c>
      <c r="E18" s="3" t="str">
        <f t="shared" si="2"/>
        <v>Nữ</v>
      </c>
      <c r="F18" s="3">
        <f t="shared" si="3"/>
        <v>1</v>
      </c>
      <c r="G18" s="9" t="s">
        <v>135</v>
      </c>
      <c r="H18" s="3"/>
      <c r="I18" s="3"/>
      <c r="J18" s="3" t="s">
        <v>101</v>
      </c>
      <c r="K18" s="3" t="s">
        <v>82</v>
      </c>
      <c r="L18" s="9">
        <f t="shared" si="4"/>
        <v>35430</v>
      </c>
      <c r="M18" s="10" t="str">
        <f t="array" ref="M18">IF(K18="Chính thức", INDEX(LOAI_HOP_DONG!$A$2:$A$3,RANDBETWEEN(1,ROWS(LOAI_HOP_DONG!$A$2:$A$3)),1),"TEMP")</f>
        <v>TEMP</v>
      </c>
      <c r="N18" s="10">
        <v>1.0</v>
      </c>
    </row>
    <row r="19" ht="15.75" customHeight="1">
      <c r="A19" s="3" t="s">
        <v>150</v>
      </c>
      <c r="B19" s="3" t="s">
        <v>151</v>
      </c>
      <c r="C19" s="3" t="str">
        <f t="array" ref="C19">INDEX(PHONG_BAN!$A$2:$A$28,RANDBETWEEN(1,ROWS(PHONG_BAN!$A$2:$A$28)),1)</f>
        <v>HN_KHCN_A1                                        </v>
      </c>
      <c r="D19" s="3" t="str">
        <f t="shared" si="1"/>
        <v>CT</v>
      </c>
      <c r="E19" s="3" t="str">
        <f t="shared" si="2"/>
        <v>Nam</v>
      </c>
      <c r="F19" s="3">
        <f t="shared" si="3"/>
        <v>1</v>
      </c>
      <c r="G19" s="9">
        <v>44622.0</v>
      </c>
      <c r="H19" s="3"/>
      <c r="I19" s="3"/>
      <c r="J19" s="3" t="s">
        <v>101</v>
      </c>
      <c r="K19" s="3" t="s">
        <v>82</v>
      </c>
      <c r="L19" s="9">
        <f t="shared" si="4"/>
        <v>32946</v>
      </c>
      <c r="M19" s="10" t="str">
        <f t="array" ref="M19">IF(K19="Chính thức", INDEX(LOAI_HOP_DONG!$A$2:$A$3,RANDBETWEEN(1,ROWS(LOAI_HOP_DONG!$A$2:$A$3)),1),"TEMP")</f>
        <v>PERM</v>
      </c>
      <c r="N19" s="10">
        <v>1.0</v>
      </c>
    </row>
    <row r="20" ht="15.75" customHeight="1">
      <c r="A20" s="3" t="s">
        <v>152</v>
      </c>
      <c r="B20" s="3" t="s">
        <v>153</v>
      </c>
      <c r="C20" s="3" t="str">
        <f t="array" ref="C20">INDEX(PHONG_BAN!$A$2:$A$28,RANDBETWEEN(1,ROWS(PHONG_BAN!$A$2:$A$28)),1)</f>
        <v>HN_KHCN_A1                                        </v>
      </c>
      <c r="D20" s="3" t="str">
        <f t="shared" si="1"/>
        <v>CT</v>
      </c>
      <c r="E20" s="3" t="str">
        <f t="shared" si="2"/>
        <v>Nữ</v>
      </c>
      <c r="F20" s="3">
        <f t="shared" si="3"/>
        <v>1</v>
      </c>
      <c r="G20" s="9">
        <v>44622.0</v>
      </c>
      <c r="H20" s="3"/>
      <c r="I20" s="3"/>
      <c r="J20" s="3" t="s">
        <v>101</v>
      </c>
      <c r="K20" s="3" t="s">
        <v>82</v>
      </c>
      <c r="L20" s="9">
        <f t="shared" si="4"/>
        <v>31194</v>
      </c>
      <c r="M20" s="10" t="str">
        <f t="array" ref="M20">IF(K20="Chính thức", INDEX(LOAI_HOP_DONG!$A$2:$A$3,RANDBETWEEN(1,ROWS(LOAI_HOP_DONG!$A$2:$A$3)),1),"TEMP")</f>
        <v>PERM</v>
      </c>
      <c r="N20" s="10">
        <v>1.0</v>
      </c>
    </row>
    <row r="21" ht="15.75" customHeight="1">
      <c r="A21" s="3" t="s">
        <v>154</v>
      </c>
      <c r="B21" s="3" t="s">
        <v>155</v>
      </c>
      <c r="C21" s="3" t="str">
        <f t="array" ref="C21">INDEX(PHONG_BAN!$A$2:$A$28,RANDBETWEEN(1,ROWS(PHONG_BAN!$A$2:$A$28)),1)</f>
        <v>NT_KHCN_A2                                        </v>
      </c>
      <c r="D21" s="3" t="str">
        <f t="shared" si="1"/>
        <v>CT</v>
      </c>
      <c r="E21" s="3" t="str">
        <f t="shared" si="2"/>
        <v>Nữ</v>
      </c>
      <c r="F21" s="3">
        <f t="shared" si="3"/>
        <v>1</v>
      </c>
      <c r="G21" s="9">
        <v>44622.0</v>
      </c>
      <c r="H21" s="3"/>
      <c r="I21" s="3"/>
      <c r="J21" s="3" t="s">
        <v>101</v>
      </c>
      <c r="K21" s="3" t="s">
        <v>82</v>
      </c>
      <c r="L21" s="9">
        <f t="shared" si="4"/>
        <v>34283</v>
      </c>
      <c r="M21" s="10" t="str">
        <f t="array" ref="M21">IF(K21="Chính thức", INDEX(LOAI_HOP_DONG!$A$2:$A$3,RANDBETWEEN(1,ROWS(LOAI_HOP_DONG!$A$2:$A$3)),1),"TEMP")</f>
        <v>TEMP</v>
      </c>
      <c r="N21" s="10">
        <v>1.0</v>
      </c>
    </row>
    <row r="22" ht="15.75" customHeight="1">
      <c r="A22" s="3" t="s">
        <v>156</v>
      </c>
      <c r="B22" s="3" t="s">
        <v>157</v>
      </c>
      <c r="C22" s="3" t="str">
        <f t="array" ref="C22">INDEX(PHONG_BAN!$A$2:$A$28,RANDBETWEEN(1,ROWS(PHONG_BAN!$A$2:$A$28)),1)</f>
        <v>HN_KHCN_A1                                        </v>
      </c>
      <c r="D22" s="3" t="str">
        <f t="shared" si="1"/>
        <v>TS</v>
      </c>
      <c r="E22" s="3" t="str">
        <f t="shared" si="2"/>
        <v>Nữ</v>
      </c>
      <c r="F22" s="3">
        <f t="shared" si="3"/>
        <v>1</v>
      </c>
      <c r="G22" s="9">
        <v>44622.0</v>
      </c>
      <c r="H22" s="3"/>
      <c r="I22" s="3"/>
      <c r="J22" s="3" t="s">
        <v>101</v>
      </c>
      <c r="K22" s="3" t="s">
        <v>82</v>
      </c>
      <c r="L22" s="9">
        <f t="shared" si="4"/>
        <v>33897</v>
      </c>
      <c r="M22" s="10" t="str">
        <f t="array" ref="M22">IF(K22="Chính thức", INDEX(LOAI_HOP_DONG!$A$2:$A$3,RANDBETWEEN(1,ROWS(LOAI_HOP_DONG!$A$2:$A$3)),1),"TEMP")</f>
        <v>TEMP</v>
      </c>
      <c r="N22" s="10">
        <v>1.0</v>
      </c>
    </row>
    <row r="23" ht="15.75" customHeight="1">
      <c r="A23" s="3" t="s">
        <v>158</v>
      </c>
      <c r="B23" s="3" t="s">
        <v>159</v>
      </c>
      <c r="C23" s="3" t="str">
        <f t="array" ref="C23">INDEX(PHONG_BAN!$A$2:$A$28,RANDBETWEEN(1,ROWS(PHONG_BAN!$A$2:$A$28)),1)</f>
        <v>NT_KHCN_A2                                        </v>
      </c>
      <c r="D23" s="3" t="str">
        <f t="shared" si="1"/>
        <v>OS</v>
      </c>
      <c r="E23" s="3" t="str">
        <f t="shared" si="2"/>
        <v>Nữ</v>
      </c>
      <c r="F23" s="3">
        <f t="shared" si="3"/>
        <v>1</v>
      </c>
      <c r="G23" s="9">
        <v>44622.0</v>
      </c>
      <c r="H23" s="11">
        <v>44682.0</v>
      </c>
      <c r="I23" s="3"/>
      <c r="J23" s="3" t="s">
        <v>95</v>
      </c>
      <c r="K23" s="3" t="s">
        <v>82</v>
      </c>
      <c r="L23" s="9">
        <f t="shared" si="4"/>
        <v>33362</v>
      </c>
      <c r="M23" s="10" t="str">
        <f t="array" ref="M23">IF(K23="Chính thức", INDEX(LOAI_HOP_DONG!$A$2:$A$3,RANDBETWEEN(1,ROWS(LOAI_HOP_DONG!$A$2:$A$3)),1),"TEMP")</f>
        <v>TEMP</v>
      </c>
      <c r="N23" s="10">
        <v>0.0</v>
      </c>
    </row>
    <row r="24" ht="15.75" customHeight="1">
      <c r="A24" s="3" t="s">
        <v>160</v>
      </c>
      <c r="B24" s="3" t="s">
        <v>161</v>
      </c>
      <c r="C24" s="3" t="str">
        <f t="array" ref="C24">INDEX(PHONG_BAN!$A$2:$A$28,RANDBETWEEN(1,ROWS(PHONG_BAN!$A$2:$A$28)),1)</f>
        <v>HS_KHCN_B5                                        </v>
      </c>
      <c r="D24" s="3" t="str">
        <f t="shared" si="1"/>
        <v>OS</v>
      </c>
      <c r="E24" s="3" t="str">
        <f t="shared" si="2"/>
        <v>Nữ</v>
      </c>
      <c r="F24" s="3">
        <f t="shared" si="3"/>
        <v>1</v>
      </c>
      <c r="G24" s="9">
        <v>44622.0</v>
      </c>
      <c r="H24" s="11">
        <v>44682.0</v>
      </c>
      <c r="I24" s="3"/>
      <c r="J24" s="3" t="s">
        <v>95</v>
      </c>
      <c r="K24" s="3" t="s">
        <v>82</v>
      </c>
      <c r="L24" s="9">
        <f t="shared" si="4"/>
        <v>34965</v>
      </c>
      <c r="M24" s="10" t="s">
        <v>93</v>
      </c>
      <c r="N24" s="10">
        <v>0.0</v>
      </c>
    </row>
    <row r="25" ht="15.75" customHeight="1">
      <c r="A25" s="3" t="s">
        <v>162</v>
      </c>
      <c r="B25" s="3" t="s">
        <v>163</v>
      </c>
      <c r="C25" s="3" t="str">
        <f t="array" ref="C25">INDEX(PHONG_BAN!$A$2:$A$28,RANDBETWEEN(1,ROWS(PHONG_BAN!$A$2:$A$28)),1)</f>
        <v>HS_KHCN_A8                                        </v>
      </c>
      <c r="D25" s="3" t="str">
        <f t="shared" si="1"/>
        <v>OS</v>
      </c>
      <c r="E25" s="3" t="str">
        <f t="shared" si="2"/>
        <v>Nữ</v>
      </c>
      <c r="F25" s="3">
        <f t="shared" si="3"/>
        <v>1</v>
      </c>
      <c r="G25" s="9">
        <v>44622.0</v>
      </c>
      <c r="H25" s="11">
        <v>44682.0</v>
      </c>
      <c r="I25" s="3"/>
      <c r="J25" s="3" t="s">
        <v>95</v>
      </c>
      <c r="K25" s="3" t="s">
        <v>82</v>
      </c>
      <c r="L25" s="9">
        <f t="shared" si="4"/>
        <v>33232</v>
      </c>
      <c r="M25" s="10" t="s">
        <v>93</v>
      </c>
      <c r="N25" s="10">
        <v>0.0</v>
      </c>
    </row>
    <row r="26" ht="15.75" customHeight="1">
      <c r="A26" s="3" t="s">
        <v>164</v>
      </c>
      <c r="B26" s="3" t="s">
        <v>165</v>
      </c>
      <c r="C26" s="3" t="str">
        <f t="array" ref="C26">INDEX(PHONG_BAN!$A$2:$A$28,RANDBETWEEN(1,ROWS(PHONG_BAN!$A$2:$A$28)),1)</f>
        <v>NT_KHCN_A1                                        </v>
      </c>
      <c r="D26" s="3" t="str">
        <f t="shared" si="1"/>
        <v>TS</v>
      </c>
      <c r="E26" s="3" t="str">
        <f t="shared" si="2"/>
        <v>Nữ</v>
      </c>
      <c r="F26" s="3">
        <f t="shared" si="3"/>
        <v>1</v>
      </c>
      <c r="G26" s="9">
        <v>44622.0</v>
      </c>
      <c r="H26" s="11">
        <v>44682.0</v>
      </c>
      <c r="I26" s="3"/>
      <c r="J26" s="3" t="s">
        <v>95</v>
      </c>
      <c r="K26" s="3" t="s">
        <v>82</v>
      </c>
      <c r="L26" s="9">
        <f t="shared" si="4"/>
        <v>34982</v>
      </c>
      <c r="M26" s="10" t="s">
        <v>93</v>
      </c>
      <c r="N26" s="10">
        <v>0.0</v>
      </c>
    </row>
    <row r="27" ht="15.75" customHeight="1">
      <c r="A27" s="3" t="s">
        <v>166</v>
      </c>
      <c r="B27" s="3" t="s">
        <v>167</v>
      </c>
      <c r="C27" s="3" t="str">
        <f t="array" ref="C27">INDEX(PHONG_BAN!$A$2:$A$28,RANDBETWEEN(1,ROWS(PHONG_BAN!$A$2:$A$28)),1)</f>
        <v>HS_KHCN_B4                                        </v>
      </c>
      <c r="D27" s="3" t="str">
        <f t="shared" si="1"/>
        <v>OS</v>
      </c>
      <c r="E27" s="3" t="str">
        <f t="shared" si="2"/>
        <v>Nam</v>
      </c>
      <c r="F27" s="3">
        <f t="shared" si="3"/>
        <v>1</v>
      </c>
      <c r="G27" s="9">
        <v>44622.0</v>
      </c>
      <c r="H27" s="11">
        <v>44682.0</v>
      </c>
      <c r="I27" s="3"/>
      <c r="J27" s="3" t="s">
        <v>95</v>
      </c>
      <c r="K27" s="3" t="s">
        <v>82</v>
      </c>
      <c r="L27" s="9">
        <f t="shared" si="4"/>
        <v>33404</v>
      </c>
      <c r="M27" s="10" t="s">
        <v>93</v>
      </c>
      <c r="N27" s="10">
        <v>0.0</v>
      </c>
    </row>
    <row r="28" ht="15.75" customHeight="1">
      <c r="A28" s="3" t="s">
        <v>168</v>
      </c>
      <c r="B28" s="3" t="s">
        <v>169</v>
      </c>
      <c r="C28" s="3" t="str">
        <f t="array" ref="C28">INDEX(PHONG_BAN!$A$2:$A$28,RANDBETWEEN(1,ROWS(PHONG_BAN!$A$2:$A$28)),1)</f>
        <v>HS_KHCN_B6                                        </v>
      </c>
      <c r="D28" s="3" t="str">
        <f t="shared" si="1"/>
        <v>TS</v>
      </c>
      <c r="E28" s="3" t="str">
        <f t="shared" si="2"/>
        <v>Nam</v>
      </c>
      <c r="F28" s="3">
        <f t="shared" si="3"/>
        <v>1</v>
      </c>
      <c r="G28" s="9">
        <v>44248.0</v>
      </c>
      <c r="H28" s="11">
        <v>44682.0</v>
      </c>
      <c r="I28" s="3"/>
      <c r="J28" s="3" t="s">
        <v>95</v>
      </c>
      <c r="K28" s="3" t="s">
        <v>82</v>
      </c>
      <c r="L28" s="9">
        <f t="shared" si="4"/>
        <v>35241</v>
      </c>
      <c r="M28" s="10" t="s">
        <v>93</v>
      </c>
      <c r="N28" s="10">
        <v>0.0</v>
      </c>
    </row>
    <row r="29" ht="15.75" customHeight="1">
      <c r="A29" s="3" t="s">
        <v>170</v>
      </c>
      <c r="B29" s="3" t="s">
        <v>171</v>
      </c>
      <c r="C29" s="3" t="str">
        <f t="array" ref="C29">INDEX(PHONG_BAN!$A$2:$A$28,RANDBETWEEN(1,ROWS(PHONG_BAN!$A$2:$A$28)),1)</f>
        <v>HS_KHCN_A9                                        </v>
      </c>
      <c r="D29" s="3" t="str">
        <f t="shared" si="1"/>
        <v>CT</v>
      </c>
      <c r="E29" s="3" t="str">
        <f t="shared" si="2"/>
        <v>Nam</v>
      </c>
      <c r="F29" s="3">
        <f t="shared" si="3"/>
        <v>1</v>
      </c>
      <c r="G29" s="9">
        <v>42380.0</v>
      </c>
      <c r="H29" s="11">
        <v>44682.0</v>
      </c>
      <c r="I29" s="3"/>
      <c r="J29" s="3" t="s">
        <v>95</v>
      </c>
      <c r="K29" s="3" t="s">
        <v>82</v>
      </c>
      <c r="L29" s="9">
        <f t="shared" si="4"/>
        <v>33739</v>
      </c>
      <c r="M29" s="10" t="s">
        <v>93</v>
      </c>
      <c r="N29" s="10">
        <v>0.0</v>
      </c>
    </row>
    <row r="30" ht="15.75" customHeight="1">
      <c r="A30" s="3" t="s">
        <v>172</v>
      </c>
      <c r="B30" s="3" t="s">
        <v>173</v>
      </c>
      <c r="C30" s="3" t="str">
        <f t="array" ref="C30">INDEX(PHONG_BAN!$A$2:$A$28,RANDBETWEEN(1,ROWS(PHONG_BAN!$A$2:$A$28)),1)</f>
        <v>NT_KHCN_A2                                        </v>
      </c>
      <c r="D30" s="3" t="str">
        <f t="shared" si="1"/>
        <v>CTV</v>
      </c>
      <c r="E30" s="3" t="str">
        <f t="shared" si="2"/>
        <v>Nam</v>
      </c>
      <c r="F30" s="3">
        <f t="shared" si="3"/>
        <v>1</v>
      </c>
      <c r="G30" s="9">
        <v>43265.0</v>
      </c>
      <c r="H30" s="11">
        <v>44682.0</v>
      </c>
      <c r="I30" s="3"/>
      <c r="J30" s="3" t="s">
        <v>95</v>
      </c>
      <c r="K30" s="3" t="s">
        <v>82</v>
      </c>
      <c r="L30" s="9">
        <f t="shared" si="4"/>
        <v>34362</v>
      </c>
      <c r="M30" s="10" t="s">
        <v>93</v>
      </c>
      <c r="N30" s="10">
        <v>0.0</v>
      </c>
    </row>
    <row r="31" ht="15.75" customHeight="1">
      <c r="A31" s="3" t="s">
        <v>174</v>
      </c>
      <c r="B31" s="3" t="s">
        <v>175</v>
      </c>
      <c r="C31" s="3" t="str">
        <f t="array" ref="C31">INDEX(PHONG_BAN!$A$2:$A$28,RANDBETWEEN(1,ROWS(PHONG_BAN!$A$2:$A$28)),1)</f>
        <v>DN_KHCN_A1                                        </v>
      </c>
      <c r="D31" s="3" t="str">
        <f t="shared" si="1"/>
        <v>CTV</v>
      </c>
      <c r="E31" s="3" t="str">
        <f t="shared" si="2"/>
        <v>Nam</v>
      </c>
      <c r="F31" s="3">
        <f t="shared" si="3"/>
        <v>1</v>
      </c>
      <c r="G31" s="9">
        <v>42464.0</v>
      </c>
      <c r="H31" s="11">
        <v>44682.0</v>
      </c>
      <c r="I31" s="3"/>
      <c r="J31" s="3" t="s">
        <v>95</v>
      </c>
      <c r="K31" s="3" t="s">
        <v>82</v>
      </c>
      <c r="L31" s="9">
        <f t="shared" si="4"/>
        <v>33247</v>
      </c>
      <c r="M31" s="10" t="s">
        <v>93</v>
      </c>
      <c r="N31" s="10">
        <v>0.0</v>
      </c>
    </row>
    <row r="32" ht="15.75" customHeight="1">
      <c r="A32" s="3" t="s">
        <v>176</v>
      </c>
      <c r="B32" s="3" t="s">
        <v>177</v>
      </c>
      <c r="C32" s="3" t="str">
        <f t="array" ref="C32">INDEX(PHONG_BAN!$A$2:$A$28,RANDBETWEEN(1,ROWS(PHONG_BAN!$A$2:$A$28)),1)</f>
        <v>HS_KHCN_B5                                        </v>
      </c>
      <c r="D32" s="3" t="str">
        <f t="shared" si="1"/>
        <v>CTV</v>
      </c>
      <c r="E32" s="3" t="str">
        <f t="shared" si="2"/>
        <v>Nam</v>
      </c>
      <c r="F32" s="3">
        <f t="shared" si="3"/>
        <v>1</v>
      </c>
      <c r="G32" s="9">
        <v>43595.0</v>
      </c>
      <c r="H32" s="11">
        <v>44682.0</v>
      </c>
      <c r="I32" s="3"/>
      <c r="J32" s="3" t="s">
        <v>95</v>
      </c>
      <c r="K32" s="3" t="s">
        <v>82</v>
      </c>
      <c r="L32" s="9">
        <f t="shared" si="4"/>
        <v>33369</v>
      </c>
      <c r="M32" s="10" t="s">
        <v>93</v>
      </c>
      <c r="N32" s="10">
        <v>0.0</v>
      </c>
    </row>
    <row r="33" ht="15.75" customHeight="1">
      <c r="A33" s="3" t="s">
        <v>178</v>
      </c>
      <c r="B33" s="3" t="s">
        <v>179</v>
      </c>
      <c r="C33" s="3" t="str">
        <f t="array" ref="C33">INDEX(PHONG_BAN!$A$2:$A$28,RANDBETWEEN(1,ROWS(PHONG_BAN!$A$2:$A$28)),1)</f>
        <v>HS_KHCN_B2                                        </v>
      </c>
      <c r="D33" s="3" t="str">
        <f t="shared" si="1"/>
        <v>OS</v>
      </c>
      <c r="E33" s="3" t="str">
        <f t="shared" si="2"/>
        <v>Nam</v>
      </c>
      <c r="F33" s="3">
        <f t="shared" si="3"/>
        <v>1</v>
      </c>
      <c r="G33" s="9">
        <v>43409.0</v>
      </c>
      <c r="H33" s="11">
        <v>44682.0</v>
      </c>
      <c r="I33" s="3"/>
      <c r="J33" s="3" t="s">
        <v>95</v>
      </c>
      <c r="K33" s="3" t="s">
        <v>82</v>
      </c>
      <c r="L33" s="9">
        <f t="shared" si="4"/>
        <v>31068</v>
      </c>
      <c r="M33" s="10" t="s">
        <v>93</v>
      </c>
      <c r="N33" s="10">
        <v>0.0</v>
      </c>
    </row>
    <row r="34" ht="15.75" customHeight="1">
      <c r="A34" s="3" t="s">
        <v>180</v>
      </c>
      <c r="B34" s="3" t="s">
        <v>181</v>
      </c>
      <c r="C34" s="3" t="str">
        <f t="array" ref="C34">INDEX(PHONG_BAN!$A$2:$A$28,RANDBETWEEN(1,ROWS(PHONG_BAN!$A$2:$A$28)),1)</f>
        <v>HN_KHCN_A5                                        </v>
      </c>
      <c r="D34" s="3" t="str">
        <f t="shared" si="1"/>
        <v>CT</v>
      </c>
      <c r="E34" s="3" t="str">
        <f t="shared" si="2"/>
        <v>Nam</v>
      </c>
      <c r="F34" s="3">
        <f t="shared" si="3"/>
        <v>1</v>
      </c>
      <c r="G34" s="9">
        <v>42712.0</v>
      </c>
      <c r="H34" s="11">
        <v>44682.0</v>
      </c>
      <c r="I34" s="3"/>
      <c r="J34" s="3" t="s">
        <v>95</v>
      </c>
      <c r="K34" s="3" t="s">
        <v>82</v>
      </c>
      <c r="L34" s="9">
        <f t="shared" si="4"/>
        <v>35432</v>
      </c>
      <c r="M34" s="10" t="s">
        <v>93</v>
      </c>
      <c r="N34" s="10">
        <v>0.0</v>
      </c>
    </row>
    <row r="35" ht="15.75" customHeight="1">
      <c r="A35" s="3" t="s">
        <v>182</v>
      </c>
      <c r="B35" s="3" t="s">
        <v>183</v>
      </c>
      <c r="C35" s="3" t="str">
        <f t="array" ref="C35">INDEX(PHONG_BAN!$A$2:$A$28,RANDBETWEEN(1,ROWS(PHONG_BAN!$A$2:$A$28)),1)</f>
        <v>HS_KHCN_B6                                        </v>
      </c>
      <c r="D35" s="3" t="str">
        <f t="shared" si="1"/>
        <v>CTV</v>
      </c>
      <c r="E35" s="3" t="str">
        <f t="shared" si="2"/>
        <v>Nữ</v>
      </c>
      <c r="F35" s="3">
        <f t="shared" si="3"/>
        <v>1</v>
      </c>
      <c r="G35" s="9">
        <v>44458.0</v>
      </c>
      <c r="H35" s="3"/>
      <c r="I35" s="3"/>
      <c r="J35" s="3" t="s">
        <v>95</v>
      </c>
      <c r="K35" s="3" t="s">
        <v>82</v>
      </c>
      <c r="L35" s="9">
        <f t="shared" si="4"/>
        <v>35400</v>
      </c>
      <c r="M35" s="10" t="s">
        <v>93</v>
      </c>
      <c r="N35" s="10">
        <v>1.0</v>
      </c>
    </row>
    <row r="36" ht="15.75" customHeight="1">
      <c r="A36" s="3" t="s">
        <v>184</v>
      </c>
      <c r="B36" s="3" t="s">
        <v>185</v>
      </c>
      <c r="C36" s="3" t="str">
        <f t="array" ref="C36">INDEX(PHONG_BAN!$A$2:$A$28,RANDBETWEEN(1,ROWS(PHONG_BAN!$A$2:$A$28)),1)</f>
        <v>HS_KHTC                                           </v>
      </c>
      <c r="D36" s="3" t="str">
        <f t="shared" si="1"/>
        <v>CT</v>
      </c>
      <c r="E36" s="3" t="str">
        <f t="shared" si="2"/>
        <v>Nữ</v>
      </c>
      <c r="F36" s="3">
        <f t="shared" si="3"/>
        <v>1</v>
      </c>
      <c r="G36" s="9">
        <v>43992.0</v>
      </c>
      <c r="H36" s="3"/>
      <c r="I36" s="3"/>
      <c r="J36" s="3" t="s">
        <v>95</v>
      </c>
      <c r="K36" s="3" t="s">
        <v>82</v>
      </c>
      <c r="L36" s="9">
        <f t="shared" si="4"/>
        <v>32234</v>
      </c>
      <c r="M36" s="10" t="s">
        <v>93</v>
      </c>
      <c r="N36" s="10">
        <v>1.0</v>
      </c>
    </row>
    <row r="37" ht="15.75" customHeight="1">
      <c r="A37" s="3" t="s">
        <v>186</v>
      </c>
      <c r="B37" s="3" t="s">
        <v>187</v>
      </c>
      <c r="C37" s="3" t="str">
        <f t="array" ref="C37">INDEX(PHONG_BAN!$A$2:$A$28,RANDBETWEEN(1,ROWS(PHONG_BAN!$A$2:$A$28)),1)</f>
        <v>NT_KHCN_A2                                        </v>
      </c>
      <c r="D37" s="3" t="str">
        <f t="shared" si="1"/>
        <v>CT</v>
      </c>
      <c r="E37" s="3" t="str">
        <f t="shared" si="2"/>
        <v>Nam</v>
      </c>
      <c r="F37" s="3">
        <f t="shared" si="3"/>
        <v>1</v>
      </c>
      <c r="G37" s="9">
        <v>43333.0</v>
      </c>
      <c r="H37" s="3"/>
      <c r="I37" s="3"/>
      <c r="J37" s="3" t="s">
        <v>95</v>
      </c>
      <c r="K37" s="3" t="s">
        <v>82</v>
      </c>
      <c r="L37" s="9">
        <f t="shared" si="4"/>
        <v>33089</v>
      </c>
      <c r="M37" s="10" t="s">
        <v>93</v>
      </c>
      <c r="N37" s="10">
        <v>1.0</v>
      </c>
    </row>
    <row r="38" ht="15.75" customHeight="1">
      <c r="A38" s="3" t="s">
        <v>188</v>
      </c>
      <c r="B38" s="3" t="s">
        <v>189</v>
      </c>
      <c r="C38" s="3" t="str">
        <f t="array" ref="C38">INDEX(PHONG_BAN!$A$2:$A$28,RANDBETWEEN(1,ROWS(PHONG_BAN!$A$2:$A$28)),1)</f>
        <v>NT_KHCN_A1                                        </v>
      </c>
      <c r="D38" s="3" t="str">
        <f t="shared" si="1"/>
        <v>CTV</v>
      </c>
      <c r="E38" s="3" t="str">
        <f t="shared" si="2"/>
        <v>Nữ</v>
      </c>
      <c r="F38" s="3">
        <f t="shared" si="3"/>
        <v>1</v>
      </c>
      <c r="G38" s="9">
        <v>43952.0</v>
      </c>
      <c r="H38" s="3"/>
      <c r="I38" s="3"/>
      <c r="J38" s="3" t="s">
        <v>95</v>
      </c>
      <c r="K38" s="3" t="s">
        <v>82</v>
      </c>
      <c r="L38" s="9">
        <f t="shared" si="4"/>
        <v>32293</v>
      </c>
      <c r="M38" s="10" t="s">
        <v>93</v>
      </c>
      <c r="N38" s="10">
        <v>1.0</v>
      </c>
    </row>
    <row r="39" ht="15.75" customHeight="1">
      <c r="A39" s="3" t="s">
        <v>190</v>
      </c>
      <c r="B39" s="3" t="s">
        <v>191</v>
      </c>
      <c r="C39" s="3" t="str">
        <f t="array" ref="C39">INDEX(PHONG_BAN!$A$2:$A$28,RANDBETWEEN(1,ROWS(PHONG_BAN!$A$2:$A$28)),1)</f>
        <v>HN_KHCN_A6                                        </v>
      </c>
      <c r="D39" s="3" t="str">
        <f t="shared" si="1"/>
        <v>TS</v>
      </c>
      <c r="E39" s="3" t="str">
        <f t="shared" si="2"/>
        <v>Nữ</v>
      </c>
      <c r="F39" s="3">
        <f t="shared" si="3"/>
        <v>1</v>
      </c>
      <c r="G39" s="9">
        <v>42778.0</v>
      </c>
      <c r="H39" s="3"/>
      <c r="I39" s="3"/>
      <c r="J39" s="3" t="s">
        <v>95</v>
      </c>
      <c r="K39" s="3" t="s">
        <v>82</v>
      </c>
      <c r="L39" s="9">
        <f t="shared" si="4"/>
        <v>32836</v>
      </c>
      <c r="M39" s="10" t="s">
        <v>93</v>
      </c>
      <c r="N39" s="10">
        <v>1.0</v>
      </c>
    </row>
    <row r="40" ht="15.75" customHeight="1">
      <c r="A40" s="3" t="s">
        <v>192</v>
      </c>
      <c r="B40" s="3" t="s">
        <v>193</v>
      </c>
      <c r="C40" s="3" t="str">
        <f t="array" ref="C40">INDEX(PHONG_BAN!$A$2:$A$28,RANDBETWEEN(1,ROWS(PHONG_BAN!$A$2:$A$28)),1)</f>
        <v>HS_KHCN_B2                                        </v>
      </c>
      <c r="D40" s="3" t="str">
        <f t="shared" si="1"/>
        <v>OS</v>
      </c>
      <c r="E40" s="3" t="str">
        <f t="shared" si="2"/>
        <v>Nữ</v>
      </c>
      <c r="F40" s="3">
        <f t="shared" si="3"/>
        <v>1</v>
      </c>
      <c r="G40" s="9">
        <v>44731.0</v>
      </c>
      <c r="H40" s="3"/>
      <c r="I40" s="3"/>
      <c r="J40" s="3" t="s">
        <v>95</v>
      </c>
      <c r="K40" s="3" t="s">
        <v>82</v>
      </c>
      <c r="L40" s="9">
        <f t="shared" si="4"/>
        <v>33452</v>
      </c>
      <c r="M40" s="10" t="s">
        <v>93</v>
      </c>
      <c r="N40" s="10">
        <v>1.0</v>
      </c>
    </row>
    <row r="41" ht="15.75" customHeight="1">
      <c r="A41" s="3" t="s">
        <v>194</v>
      </c>
      <c r="B41" s="3" t="s">
        <v>195</v>
      </c>
      <c r="C41" s="3" t="str">
        <f t="array" ref="C41">INDEX(PHONG_BAN!$A$2:$A$28,RANDBETWEEN(1,ROWS(PHONG_BAN!$A$2:$A$28)),1)</f>
        <v>VT_KHCN_A1                                        </v>
      </c>
      <c r="D41" s="3" t="str">
        <f t="shared" si="1"/>
        <v>TS</v>
      </c>
      <c r="E41" s="3" t="str">
        <f t="shared" si="2"/>
        <v>Nữ</v>
      </c>
      <c r="F41" s="3">
        <f t="shared" si="3"/>
        <v>1</v>
      </c>
      <c r="G41" s="9">
        <v>42104.0</v>
      </c>
      <c r="H41" s="3"/>
      <c r="I41" s="3"/>
      <c r="J41" s="3" t="s">
        <v>95</v>
      </c>
      <c r="K41" s="3" t="s">
        <v>82</v>
      </c>
      <c r="L41" s="9">
        <f t="shared" si="4"/>
        <v>35701</v>
      </c>
      <c r="M41" s="10" t="s">
        <v>93</v>
      </c>
      <c r="N41" s="10">
        <v>1.0</v>
      </c>
    </row>
    <row r="42" ht="15.75" customHeight="1">
      <c r="A42" s="3" t="s">
        <v>196</v>
      </c>
      <c r="B42" s="3" t="s">
        <v>197</v>
      </c>
      <c r="C42" s="3" t="str">
        <f t="array" ref="C42">INDEX(PHONG_BAN!$A$2:$A$28,RANDBETWEEN(1,ROWS(PHONG_BAN!$A$2:$A$28)),1)</f>
        <v>HS_KHCN_A2                                        </v>
      </c>
      <c r="D42" s="3" t="str">
        <f t="shared" si="1"/>
        <v>OS</v>
      </c>
      <c r="E42" s="3" t="str">
        <f t="shared" si="2"/>
        <v>Nữ</v>
      </c>
      <c r="F42" s="3">
        <f t="shared" si="3"/>
        <v>1</v>
      </c>
      <c r="G42" s="9">
        <v>44266.0</v>
      </c>
      <c r="H42" s="3"/>
      <c r="I42" s="3"/>
      <c r="J42" s="3" t="s">
        <v>95</v>
      </c>
      <c r="K42" s="3" t="s">
        <v>82</v>
      </c>
      <c r="L42" s="9">
        <f t="shared" si="4"/>
        <v>36340</v>
      </c>
      <c r="M42" s="10" t="s">
        <v>93</v>
      </c>
      <c r="N42" s="10">
        <v>1.0</v>
      </c>
    </row>
    <row r="43" ht="15.75" customHeight="1">
      <c r="A43" s="3" t="s">
        <v>198</v>
      </c>
      <c r="B43" s="3" t="s">
        <v>199</v>
      </c>
      <c r="C43" s="3" t="str">
        <f t="array" ref="C43">INDEX(PHONG_BAN!$A$2:$A$28,RANDBETWEEN(1,ROWS(PHONG_BAN!$A$2:$A$28)),1)</f>
        <v>HS_KHCN_B1                                        </v>
      </c>
      <c r="D43" s="3" t="str">
        <f t="shared" si="1"/>
        <v>CTV</v>
      </c>
      <c r="E43" s="3" t="str">
        <f t="shared" si="2"/>
        <v>Nam</v>
      </c>
      <c r="F43" s="3">
        <f t="shared" si="3"/>
        <v>1</v>
      </c>
      <c r="G43" s="9">
        <v>43830.0</v>
      </c>
      <c r="H43" s="3"/>
      <c r="I43" s="3"/>
      <c r="J43" s="3" t="s">
        <v>95</v>
      </c>
      <c r="K43" s="3" t="s">
        <v>82</v>
      </c>
      <c r="L43" s="9">
        <f t="shared" si="4"/>
        <v>32395</v>
      </c>
      <c r="M43" s="10" t="str">
        <f t="array" ref="M43">IF(K43="Chính thức", INDEX(LOAI_HOP_DONG!$A$2:$A$3,RANDBETWEEN(1,ROWS(LOAI_HOP_DONG!$A$2:$A$3)),1),"TEMP")</f>
        <v>TEMP</v>
      </c>
      <c r="N43" s="10">
        <v>1.0</v>
      </c>
    </row>
    <row r="44" ht="15.75" customHeight="1">
      <c r="A44" s="3" t="s">
        <v>200</v>
      </c>
      <c r="B44" s="3" t="s">
        <v>201</v>
      </c>
      <c r="C44" s="3" t="str">
        <f t="array" ref="C44">INDEX(PHONG_BAN!$A$2:$A$28,RANDBETWEEN(1,ROWS(PHONG_BAN!$A$2:$A$28)),1)</f>
        <v>CT_KHCN_A2                                        </v>
      </c>
      <c r="D44" s="3" t="str">
        <f t="shared" si="1"/>
        <v>OS</v>
      </c>
      <c r="E44" s="3" t="str">
        <f t="shared" si="2"/>
        <v>Nam</v>
      </c>
      <c r="F44" s="3">
        <f t="shared" si="3"/>
        <v>1</v>
      </c>
      <c r="G44" s="9">
        <v>42327.0</v>
      </c>
      <c r="H44" s="3"/>
      <c r="I44" s="3"/>
      <c r="J44" s="3" t="s">
        <v>95</v>
      </c>
      <c r="K44" s="3" t="s">
        <v>82</v>
      </c>
      <c r="L44" s="9">
        <f t="shared" si="4"/>
        <v>32543</v>
      </c>
      <c r="M44" s="10" t="str">
        <f t="array" ref="M44">IF(K44="Chính thức", INDEX(LOAI_HOP_DONG!$A$2:$A$3,RANDBETWEEN(1,ROWS(LOAI_HOP_DONG!$A$2:$A$3)),1),"TEMP")</f>
        <v>TEMP</v>
      </c>
      <c r="N44" s="10">
        <v>1.0</v>
      </c>
    </row>
    <row r="45" ht="15.75" customHeight="1">
      <c r="A45" s="3" t="s">
        <v>202</v>
      </c>
      <c r="B45" s="3" t="s">
        <v>203</v>
      </c>
      <c r="C45" s="3" t="str">
        <f t="array" ref="C45">INDEX(PHONG_BAN!$A$2:$A$28,RANDBETWEEN(1,ROWS(PHONG_BAN!$A$2:$A$28)),1)</f>
        <v>HN_KHCN_A4                                        </v>
      </c>
      <c r="D45" s="3" t="str">
        <f t="shared" si="1"/>
        <v>CT</v>
      </c>
      <c r="E45" s="3" t="str">
        <f t="shared" si="2"/>
        <v>Nam</v>
      </c>
      <c r="F45" s="3">
        <f t="shared" si="3"/>
        <v>1</v>
      </c>
      <c r="G45" s="9">
        <v>44257.0</v>
      </c>
      <c r="H45" s="3"/>
      <c r="I45" s="3"/>
      <c r="J45" s="3" t="s">
        <v>95</v>
      </c>
      <c r="K45" s="3" t="s">
        <v>82</v>
      </c>
      <c r="L45" s="9">
        <f t="shared" si="4"/>
        <v>36888</v>
      </c>
      <c r="M45" s="10" t="str">
        <f t="array" ref="M45">IF(K45="Chính thức", INDEX(LOAI_HOP_DONG!$A$2:$A$3,RANDBETWEEN(1,ROWS(LOAI_HOP_DONG!$A$2:$A$3)),1),"TEMP")</f>
        <v>PERM</v>
      </c>
      <c r="N45" s="10">
        <v>1.0</v>
      </c>
    </row>
    <row r="46" ht="15.75" customHeight="1">
      <c r="A46" s="3" t="s">
        <v>204</v>
      </c>
      <c r="B46" s="3" t="s">
        <v>205</v>
      </c>
      <c r="C46" s="3" t="str">
        <f t="array" ref="C46">INDEX(PHONG_BAN!$A$2:$A$28,RANDBETWEEN(1,ROWS(PHONG_BAN!$A$2:$A$28)),1)</f>
        <v>HS_KHCN_B6                                        </v>
      </c>
      <c r="D46" s="3" t="str">
        <f t="shared" si="1"/>
        <v>CTV</v>
      </c>
      <c r="E46" s="3" t="str">
        <f t="shared" si="2"/>
        <v>Nam</v>
      </c>
      <c r="F46" s="3">
        <f t="shared" si="3"/>
        <v>1</v>
      </c>
      <c r="G46" s="9">
        <v>42380.0</v>
      </c>
      <c r="H46" s="3"/>
      <c r="I46" s="3"/>
      <c r="J46" s="3" t="s">
        <v>95</v>
      </c>
      <c r="K46" s="3" t="s">
        <v>82</v>
      </c>
      <c r="L46" s="9">
        <f t="shared" si="4"/>
        <v>36010</v>
      </c>
      <c r="M46" s="10" t="str">
        <f t="array" ref="M46">IF(K46="Chính thức", INDEX(LOAI_HOP_DONG!$A$2:$A$3,RANDBETWEEN(1,ROWS(LOAI_HOP_DONG!$A$2:$A$3)),1),"TEMP")</f>
        <v>TEMP</v>
      </c>
      <c r="N46" s="10">
        <v>1.0</v>
      </c>
    </row>
    <row r="47" ht="15.75" customHeight="1">
      <c r="A47" s="3" t="s">
        <v>206</v>
      </c>
      <c r="B47" s="3" t="s">
        <v>207</v>
      </c>
      <c r="C47" s="3" t="str">
        <f t="array" ref="C47">INDEX(PHONG_BAN!$A$2:$A$28,RANDBETWEEN(1,ROWS(PHONG_BAN!$A$2:$A$28)),1)</f>
        <v>HS_KHCC                                           </v>
      </c>
      <c r="D47" s="3" t="str">
        <f t="shared" si="1"/>
        <v>CTV</v>
      </c>
      <c r="E47" s="3" t="str">
        <f t="shared" si="2"/>
        <v>Nam</v>
      </c>
      <c r="F47" s="3">
        <f t="shared" si="3"/>
        <v>1</v>
      </c>
      <c r="G47" s="9">
        <v>42094.0</v>
      </c>
      <c r="H47" s="3"/>
      <c r="I47" s="3"/>
      <c r="J47" s="3" t="s">
        <v>95</v>
      </c>
      <c r="K47" s="3" t="s">
        <v>82</v>
      </c>
      <c r="L47" s="9">
        <f t="shared" si="4"/>
        <v>33160</v>
      </c>
      <c r="M47" s="10" t="str">
        <f t="array" ref="M47">IF(K47="Chính thức", INDEX(LOAI_HOP_DONG!$A$2:$A$3,RANDBETWEEN(1,ROWS(LOAI_HOP_DONG!$A$2:$A$3)),1),"TEMP")</f>
        <v>TEMP</v>
      </c>
      <c r="N47" s="10">
        <v>1.0</v>
      </c>
    </row>
    <row r="48" ht="15.75" customHeight="1">
      <c r="A48" s="3" t="s">
        <v>208</v>
      </c>
      <c r="B48" s="3" t="s">
        <v>209</v>
      </c>
      <c r="C48" s="3" t="str">
        <f t="array" ref="C48">INDEX(PHONG_BAN!$A$2:$A$28,RANDBETWEEN(1,ROWS(PHONG_BAN!$A$2:$A$28)),1)</f>
        <v>HS_KHCN_A7                                        </v>
      </c>
      <c r="D48" s="3" t="str">
        <f t="shared" si="1"/>
        <v>OS</v>
      </c>
      <c r="E48" s="3" t="str">
        <f t="shared" si="2"/>
        <v>Nữ</v>
      </c>
      <c r="F48" s="3">
        <f t="shared" si="3"/>
        <v>1</v>
      </c>
      <c r="G48" s="9">
        <v>42765.0</v>
      </c>
      <c r="H48" s="3"/>
      <c r="I48" s="3"/>
      <c r="J48" s="3" t="s">
        <v>95</v>
      </c>
      <c r="K48" s="3" t="s">
        <v>82</v>
      </c>
      <c r="L48" s="9">
        <f t="shared" si="4"/>
        <v>36278</v>
      </c>
      <c r="M48" s="10" t="str">
        <f t="array" ref="M48">IF(K48="Chính thức", INDEX(LOAI_HOP_DONG!$A$2:$A$3,RANDBETWEEN(1,ROWS(LOAI_HOP_DONG!$A$2:$A$3)),1),"TEMP")</f>
        <v>TEMP</v>
      </c>
      <c r="N48" s="10">
        <v>1.0</v>
      </c>
    </row>
    <row r="49" ht="15.75" customHeight="1">
      <c r="A49" s="3" t="s">
        <v>210</v>
      </c>
      <c r="B49" s="3" t="s">
        <v>211</v>
      </c>
      <c r="C49" s="3" t="str">
        <f t="array" ref="C49">INDEX(PHONG_BAN!$A$2:$A$28,RANDBETWEEN(1,ROWS(PHONG_BAN!$A$2:$A$28)),1)</f>
        <v>HN_KHCN_A5                                        </v>
      </c>
      <c r="D49" s="3" t="str">
        <f t="shared" si="1"/>
        <v>CTV</v>
      </c>
      <c r="E49" s="3" t="str">
        <f t="shared" si="2"/>
        <v>Nam</v>
      </c>
      <c r="F49" s="3">
        <f t="shared" si="3"/>
        <v>1</v>
      </c>
      <c r="G49" s="9">
        <v>42780.0</v>
      </c>
      <c r="H49" s="3"/>
      <c r="I49" s="3"/>
      <c r="J49" s="3" t="s">
        <v>95</v>
      </c>
      <c r="K49" s="3" t="s">
        <v>82</v>
      </c>
      <c r="L49" s="9">
        <f t="shared" si="4"/>
        <v>36075</v>
      </c>
      <c r="M49" s="10" t="str">
        <f t="array" ref="M49">IF(K49="Chính thức", INDEX(LOAI_HOP_DONG!$A$2:$A$3,RANDBETWEEN(1,ROWS(LOAI_HOP_DONG!$A$2:$A$3)),1),"TEMP")</f>
        <v>PERM</v>
      </c>
      <c r="N49" s="10">
        <v>1.0</v>
      </c>
    </row>
    <row r="50" ht="15.75" customHeight="1">
      <c r="A50" s="3" t="s">
        <v>212</v>
      </c>
      <c r="B50" s="3" t="s">
        <v>213</v>
      </c>
      <c r="C50" s="3" t="str">
        <f t="array" ref="C50">INDEX(PHONG_BAN!$A$2:$A$28,RANDBETWEEN(1,ROWS(PHONG_BAN!$A$2:$A$28)),1)</f>
        <v>HN_KHCN_A1                                        </v>
      </c>
      <c r="D50" s="3" t="str">
        <f t="shared" si="1"/>
        <v>TS</v>
      </c>
      <c r="E50" s="3" t="str">
        <f t="shared" si="2"/>
        <v>Nam</v>
      </c>
      <c r="F50" s="3">
        <f t="shared" si="3"/>
        <v>1</v>
      </c>
      <c r="G50" s="9">
        <v>42783.0</v>
      </c>
      <c r="H50" s="3"/>
      <c r="I50" s="3"/>
      <c r="J50" s="3" t="s">
        <v>95</v>
      </c>
      <c r="K50" s="3" t="s">
        <v>82</v>
      </c>
      <c r="L50" s="9">
        <f t="shared" si="4"/>
        <v>31217</v>
      </c>
      <c r="M50" s="10" t="str">
        <f t="array" ref="M50">IF(K50="Chính thức", INDEX(LOAI_HOP_DONG!$A$2:$A$3,RANDBETWEEN(1,ROWS(LOAI_HOP_DONG!$A$2:$A$3)),1),"TEMP")</f>
        <v>TEMP</v>
      </c>
      <c r="N50" s="10">
        <v>1.0</v>
      </c>
    </row>
    <row r="51" ht="15.75" customHeight="1">
      <c r="A51" s="3" t="s">
        <v>214</v>
      </c>
      <c r="B51" s="3" t="s">
        <v>215</v>
      </c>
      <c r="C51" s="3" t="str">
        <f t="array" ref="C51">INDEX(PHONG_BAN!$A$2:$A$28,RANDBETWEEN(1,ROWS(PHONG_BAN!$A$2:$A$28)),1)</f>
        <v>NT_KHCN_A2                                        </v>
      </c>
      <c r="D51" s="3" t="str">
        <f t="shared" si="1"/>
        <v>TS</v>
      </c>
      <c r="E51" s="3" t="str">
        <f t="shared" si="2"/>
        <v>Nam</v>
      </c>
      <c r="F51" s="3">
        <f t="shared" si="3"/>
        <v>1</v>
      </c>
      <c r="G51" s="9">
        <v>42412.0</v>
      </c>
      <c r="H51" s="3"/>
      <c r="I51" s="3"/>
      <c r="J51" s="3" t="s">
        <v>95</v>
      </c>
      <c r="K51" s="3" t="s">
        <v>82</v>
      </c>
      <c r="L51" s="9">
        <f t="shared" si="4"/>
        <v>33350</v>
      </c>
      <c r="M51" s="10" t="str">
        <f t="array" ref="M51">IF(K51="Chính thức", INDEX(LOAI_HOP_DONG!$A$2:$A$3,RANDBETWEEN(1,ROWS(LOAI_HOP_DONG!$A$2:$A$3)),1),"TEMP")</f>
        <v>PERM</v>
      </c>
      <c r="N51" s="10">
        <v>1.0</v>
      </c>
    </row>
    <row r="52" ht="15.75" customHeight="1">
      <c r="A52" s="3" t="s">
        <v>216</v>
      </c>
      <c r="B52" s="3" t="s">
        <v>217</v>
      </c>
      <c r="C52" s="3" t="str">
        <f t="array" ref="C52">INDEX(PHONG_BAN!$A$2:$A$28,RANDBETWEEN(1,ROWS(PHONG_BAN!$A$2:$A$28)),1)</f>
        <v>CT_KHCN_A2                                        </v>
      </c>
      <c r="D52" s="3" t="str">
        <f t="shared" si="1"/>
        <v>TS</v>
      </c>
      <c r="E52" s="3" t="str">
        <f t="shared" si="2"/>
        <v>Nữ</v>
      </c>
      <c r="F52" s="3">
        <f t="shared" si="3"/>
        <v>1</v>
      </c>
      <c r="G52" s="9">
        <v>43671.0</v>
      </c>
      <c r="H52" s="3"/>
      <c r="I52" s="3"/>
      <c r="J52" s="3" t="s">
        <v>95</v>
      </c>
      <c r="K52" s="3" t="s">
        <v>82</v>
      </c>
      <c r="L52" s="9">
        <f t="shared" si="4"/>
        <v>31874</v>
      </c>
      <c r="M52" s="10" t="str">
        <f t="array" ref="M52">IF(K52="Chính thức", INDEX(LOAI_HOP_DONG!$A$2:$A$3,RANDBETWEEN(1,ROWS(LOAI_HOP_DONG!$A$2:$A$3)),1),"TEMP")</f>
        <v>TEMP</v>
      </c>
      <c r="N52" s="10">
        <v>1.0</v>
      </c>
    </row>
    <row r="53" ht="15.75" customHeight="1">
      <c r="A53" s="3" t="s">
        <v>218</v>
      </c>
      <c r="B53" s="3" t="s">
        <v>219</v>
      </c>
      <c r="C53" s="3" t="str">
        <f t="array" ref="C53">INDEX(PHONG_BAN!$A$2:$A$28,RANDBETWEEN(1,ROWS(PHONG_BAN!$A$2:$A$28)),1)</f>
        <v>HS_KHCC                                           </v>
      </c>
      <c r="D53" s="3" t="str">
        <f t="shared" si="1"/>
        <v>OS</v>
      </c>
      <c r="E53" s="3" t="str">
        <f t="shared" si="2"/>
        <v>Nam</v>
      </c>
      <c r="F53" s="3">
        <f t="shared" si="3"/>
        <v>1</v>
      </c>
      <c r="G53" s="9">
        <v>44470.0</v>
      </c>
      <c r="H53" s="3"/>
      <c r="I53" s="3"/>
      <c r="J53" s="3" t="s">
        <v>95</v>
      </c>
      <c r="K53" s="3" t="s">
        <v>82</v>
      </c>
      <c r="L53" s="9">
        <f t="shared" si="4"/>
        <v>36395</v>
      </c>
      <c r="M53" s="10" t="str">
        <f t="array" ref="M53">IF(K53="Chính thức", INDEX(LOAI_HOP_DONG!$A$2:$A$3,RANDBETWEEN(1,ROWS(LOAI_HOP_DONG!$A$2:$A$3)),1),"TEMP")</f>
        <v>TEMP</v>
      </c>
      <c r="N53" s="10">
        <v>1.0</v>
      </c>
    </row>
    <row r="54" ht="15.75" customHeight="1">
      <c r="A54" s="3" t="s">
        <v>220</v>
      </c>
      <c r="B54" s="3" t="s">
        <v>221</v>
      </c>
      <c r="C54" s="3" t="str">
        <f t="array" ref="C54">INDEX(PHONG_BAN!$A$2:$A$28,RANDBETWEEN(1,ROWS(PHONG_BAN!$A$2:$A$28)),1)</f>
        <v>CT_KHCN_A2                                        </v>
      </c>
      <c r="D54" s="3" t="str">
        <f t="shared" si="1"/>
        <v>CT</v>
      </c>
      <c r="E54" s="3" t="str">
        <f t="shared" si="2"/>
        <v>Nam</v>
      </c>
      <c r="F54" s="3">
        <f t="shared" si="3"/>
        <v>1</v>
      </c>
      <c r="G54" s="9">
        <v>44471.0</v>
      </c>
      <c r="H54" s="3"/>
      <c r="I54" s="3"/>
      <c r="J54" s="3" t="s">
        <v>95</v>
      </c>
      <c r="K54" s="3" t="s">
        <v>82</v>
      </c>
      <c r="L54" s="9">
        <f t="shared" si="4"/>
        <v>31440</v>
      </c>
      <c r="M54" s="10" t="str">
        <f t="array" ref="M54">IF(K54="Chính thức", INDEX(LOAI_HOP_DONG!$A$2:$A$3,RANDBETWEEN(1,ROWS(LOAI_HOP_DONG!$A$2:$A$3)),1),"TEMP")</f>
        <v>PERM</v>
      </c>
      <c r="N54" s="10">
        <v>1.0</v>
      </c>
    </row>
    <row r="55" ht="15.75" customHeight="1">
      <c r="A55" s="3" t="s">
        <v>222</v>
      </c>
      <c r="B55" s="3" t="s">
        <v>223</v>
      </c>
      <c r="C55" s="3" t="str">
        <f t="array" ref="C55">INDEX(PHONG_BAN!$A$2:$A$28,RANDBETWEEN(1,ROWS(PHONG_BAN!$A$2:$A$28)),1)</f>
        <v>CT_KHCN_A1                                        </v>
      </c>
      <c r="D55" s="3" t="str">
        <f t="shared" si="1"/>
        <v>OS</v>
      </c>
      <c r="E55" s="3" t="str">
        <f t="shared" si="2"/>
        <v>Nam</v>
      </c>
      <c r="F55" s="3">
        <f t="shared" si="3"/>
        <v>1</v>
      </c>
      <c r="G55" s="9">
        <v>44472.0</v>
      </c>
      <c r="H55" s="3"/>
      <c r="I55" s="3"/>
      <c r="J55" s="3" t="s">
        <v>95</v>
      </c>
      <c r="K55" s="3" t="s">
        <v>82</v>
      </c>
      <c r="L55" s="9">
        <f t="shared" si="4"/>
        <v>35338</v>
      </c>
      <c r="M55" s="10" t="str">
        <f t="array" ref="M55">IF(K55="Chính thức", INDEX(LOAI_HOP_DONG!$A$2:$A$3,RANDBETWEEN(1,ROWS(LOAI_HOP_DONG!$A$2:$A$3)),1),"TEMP")</f>
        <v>TEMP</v>
      </c>
      <c r="N55" s="10">
        <v>1.0</v>
      </c>
    </row>
    <row r="56" ht="15.75" customHeight="1">
      <c r="A56" s="3" t="s">
        <v>224</v>
      </c>
      <c r="B56" s="3" t="s">
        <v>225</v>
      </c>
      <c r="C56" s="3" t="str">
        <f t="array" ref="C56">INDEX(PHONG_BAN!$A$2:$A$28,RANDBETWEEN(1,ROWS(PHONG_BAN!$A$2:$A$28)),1)</f>
        <v>HN_KHCN_A6                                        </v>
      </c>
      <c r="D56" s="3" t="str">
        <f t="shared" si="1"/>
        <v>OS</v>
      </c>
      <c r="E56" s="3" t="str">
        <f t="shared" si="2"/>
        <v>Nữ</v>
      </c>
      <c r="F56" s="3">
        <f t="shared" si="3"/>
        <v>1</v>
      </c>
      <c r="G56" s="9">
        <v>44473.0</v>
      </c>
      <c r="H56" s="3"/>
      <c r="I56" s="3"/>
      <c r="J56" s="3" t="s">
        <v>95</v>
      </c>
      <c r="K56" s="3" t="s">
        <v>82</v>
      </c>
      <c r="L56" s="9">
        <f t="shared" si="4"/>
        <v>36284</v>
      </c>
      <c r="M56" s="10" t="str">
        <f t="array" ref="M56">IF(K56="Chính thức", INDEX(LOAI_HOP_DONG!$A$2:$A$3,RANDBETWEEN(1,ROWS(LOAI_HOP_DONG!$A$2:$A$3)),1),"TEMP")</f>
        <v>TEMP</v>
      </c>
      <c r="N56" s="10">
        <v>1.0</v>
      </c>
    </row>
    <row r="57" ht="15.75" customHeight="1">
      <c r="A57" s="3" t="s">
        <v>226</v>
      </c>
      <c r="B57" s="3" t="s">
        <v>227</v>
      </c>
      <c r="C57" s="3" t="str">
        <f t="array" ref="C57">INDEX(PHONG_BAN!$A$2:$A$28,RANDBETWEEN(1,ROWS(PHONG_BAN!$A$2:$A$28)),1)</f>
        <v>HS_KHCN_B5                                        </v>
      </c>
      <c r="D57" s="3" t="str">
        <f t="shared" si="1"/>
        <v>CT</v>
      </c>
      <c r="E57" s="3" t="str">
        <f t="shared" si="2"/>
        <v>Nữ</v>
      </c>
      <c r="F57" s="3">
        <f t="shared" si="3"/>
        <v>1</v>
      </c>
      <c r="G57" s="9">
        <v>44474.0</v>
      </c>
      <c r="H57" s="3"/>
      <c r="I57" s="3"/>
      <c r="J57" s="3" t="s">
        <v>95</v>
      </c>
      <c r="K57" s="3" t="s">
        <v>82</v>
      </c>
      <c r="L57" s="9">
        <f t="shared" si="4"/>
        <v>35675</v>
      </c>
      <c r="M57" s="10" t="str">
        <f t="array" ref="M57">IF(K57="Chính thức", INDEX(LOAI_HOP_DONG!$A$2:$A$3,RANDBETWEEN(1,ROWS(LOAI_HOP_DONG!$A$2:$A$3)),1),"TEMP")</f>
        <v>TEMP</v>
      </c>
      <c r="N57" s="10">
        <v>1.0</v>
      </c>
    </row>
    <row r="58" ht="15.75" customHeight="1">
      <c r="A58" s="3" t="s">
        <v>228</v>
      </c>
      <c r="B58" s="3" t="s">
        <v>229</v>
      </c>
      <c r="C58" s="3" t="str">
        <f t="array" ref="C58">INDEX(PHONG_BAN!$A$2:$A$28,RANDBETWEEN(1,ROWS(PHONG_BAN!$A$2:$A$28)),1)</f>
        <v>HS_KHCN_A8                                        </v>
      </c>
      <c r="D58" s="3" t="str">
        <f t="shared" si="1"/>
        <v>CT</v>
      </c>
      <c r="E58" s="3" t="str">
        <f t="shared" si="2"/>
        <v>Nam</v>
      </c>
      <c r="F58" s="3">
        <f t="shared" si="3"/>
        <v>1</v>
      </c>
      <c r="G58" s="9">
        <v>44475.0</v>
      </c>
      <c r="H58" s="3"/>
      <c r="I58" s="3"/>
      <c r="J58" s="3" t="s">
        <v>95</v>
      </c>
      <c r="K58" s="3" t="s">
        <v>82</v>
      </c>
      <c r="L58" s="9">
        <f t="shared" si="4"/>
        <v>31700</v>
      </c>
      <c r="M58" s="10" t="str">
        <f t="array" ref="M58">IF(K58="Chính thức", INDEX(LOAI_HOP_DONG!$A$2:$A$3,RANDBETWEEN(1,ROWS(LOAI_HOP_DONG!$A$2:$A$3)),1),"TEMP")</f>
        <v>TEMP</v>
      </c>
      <c r="N58" s="10">
        <v>1.0</v>
      </c>
    </row>
    <row r="59" ht="15.75" customHeight="1">
      <c r="A59" s="3" t="s">
        <v>230</v>
      </c>
      <c r="B59" s="3" t="s">
        <v>231</v>
      </c>
      <c r="C59" s="3" t="str">
        <f t="array" ref="C59">INDEX(PHONG_BAN!$A$2:$A$28,RANDBETWEEN(1,ROWS(PHONG_BAN!$A$2:$A$28)),1)</f>
        <v>HS_KHTC                                           </v>
      </c>
      <c r="D59" s="3" t="str">
        <f t="shared" si="1"/>
        <v>OS</v>
      </c>
      <c r="E59" s="3" t="str">
        <f t="shared" si="2"/>
        <v>Nam</v>
      </c>
      <c r="F59" s="3">
        <f t="shared" si="3"/>
        <v>1</v>
      </c>
      <c r="G59" s="9">
        <v>44476.0</v>
      </c>
      <c r="H59" s="3"/>
      <c r="I59" s="3"/>
      <c r="J59" s="3" t="s">
        <v>95</v>
      </c>
      <c r="K59" s="3" t="s">
        <v>82</v>
      </c>
      <c r="L59" s="9">
        <f t="shared" si="4"/>
        <v>36751</v>
      </c>
      <c r="M59" s="10" t="str">
        <f t="array" ref="M59">IF(K59="Chính thức", INDEX(LOAI_HOP_DONG!$A$2:$A$3,RANDBETWEEN(1,ROWS(LOAI_HOP_DONG!$A$2:$A$3)),1),"TEMP")</f>
        <v>PERM</v>
      </c>
      <c r="N59" s="10">
        <v>1.0</v>
      </c>
    </row>
    <row r="60" ht="15.75" customHeight="1">
      <c r="A60" s="3" t="s">
        <v>232</v>
      </c>
      <c r="B60" s="3" t="s">
        <v>233</v>
      </c>
      <c r="C60" s="3" t="str">
        <f t="array" ref="C60">INDEX(PHONG_BAN!$A$2:$A$28,RANDBETWEEN(1,ROWS(PHONG_BAN!$A$2:$A$28)),1)</f>
        <v>HN_KHCN_A1                                        </v>
      </c>
      <c r="D60" s="3" t="str">
        <f t="shared" si="1"/>
        <v>OS</v>
      </c>
      <c r="E60" s="3" t="str">
        <f t="shared" si="2"/>
        <v>Nữ</v>
      </c>
      <c r="F60" s="3">
        <f t="shared" si="3"/>
        <v>1</v>
      </c>
      <c r="G60" s="9">
        <v>44477.0</v>
      </c>
      <c r="H60" s="3"/>
      <c r="I60" s="3"/>
      <c r="J60" s="3" t="s">
        <v>95</v>
      </c>
      <c r="K60" s="3" t="s">
        <v>82</v>
      </c>
      <c r="L60" s="9">
        <f t="shared" si="4"/>
        <v>33253</v>
      </c>
      <c r="M60" s="10" t="str">
        <f t="array" ref="M60">IF(K60="Chính thức", INDEX(LOAI_HOP_DONG!$A$2:$A$3,RANDBETWEEN(1,ROWS(LOAI_HOP_DONG!$A$2:$A$3)),1),"TEMP")</f>
        <v>PERM</v>
      </c>
      <c r="N60" s="10">
        <v>1.0</v>
      </c>
    </row>
    <row r="61" ht="15.75" customHeight="1">
      <c r="A61" s="3" t="s">
        <v>234</v>
      </c>
      <c r="B61" s="3" t="s">
        <v>235</v>
      </c>
      <c r="C61" s="3" t="str">
        <f t="array" ref="C61">INDEX(PHONG_BAN!$A$2:$A$28,RANDBETWEEN(1,ROWS(PHONG_BAN!$A$2:$A$28)),1)</f>
        <v>HN_KHCN_A2                                        </v>
      </c>
      <c r="D61" s="3" t="str">
        <f t="shared" si="1"/>
        <v>CTV</v>
      </c>
      <c r="E61" s="3" t="str">
        <f t="shared" si="2"/>
        <v>Nữ</v>
      </c>
      <c r="F61" s="3">
        <f t="shared" si="3"/>
        <v>1</v>
      </c>
      <c r="G61" s="9">
        <v>44478.0</v>
      </c>
      <c r="H61" s="3"/>
      <c r="I61" s="3"/>
      <c r="J61" s="3" t="s">
        <v>95</v>
      </c>
      <c r="K61" s="3" t="s">
        <v>82</v>
      </c>
      <c r="L61" s="9">
        <f t="shared" si="4"/>
        <v>32578</v>
      </c>
      <c r="M61" s="10" t="str">
        <f t="array" ref="M61">IF(K61="Chính thức", INDEX(LOAI_HOP_DONG!$A$2:$A$3,RANDBETWEEN(1,ROWS(LOAI_HOP_DONG!$A$2:$A$3)),1),"TEMP")</f>
        <v>TEMP</v>
      </c>
      <c r="N61" s="10">
        <v>1.0</v>
      </c>
    </row>
    <row r="62" ht="15.75" customHeight="1">
      <c r="A62" s="3" t="s">
        <v>236</v>
      </c>
      <c r="B62" s="3" t="s">
        <v>237</v>
      </c>
      <c r="C62" s="3" t="str">
        <f t="array" ref="C62">INDEX(PHONG_BAN!$A$2:$A$28,RANDBETWEEN(1,ROWS(PHONG_BAN!$A$2:$A$28)),1)</f>
        <v>HS_KHCN_A2                                        </v>
      </c>
      <c r="D62" s="3" t="str">
        <f t="shared" si="1"/>
        <v>CTV</v>
      </c>
      <c r="E62" s="3" t="str">
        <f t="shared" si="2"/>
        <v>Nữ</v>
      </c>
      <c r="F62" s="3">
        <f t="shared" si="3"/>
        <v>1</v>
      </c>
      <c r="G62" s="9">
        <v>44479.0</v>
      </c>
      <c r="H62" s="3"/>
      <c r="I62" s="3"/>
      <c r="J62" s="3" t="s">
        <v>95</v>
      </c>
      <c r="K62" s="3" t="s">
        <v>82</v>
      </c>
      <c r="L62" s="9">
        <f t="shared" si="4"/>
        <v>33752</v>
      </c>
      <c r="M62" s="10" t="str">
        <f t="array" ref="M62">IF(K62="Chính thức", INDEX(LOAI_HOP_DONG!$A$2:$A$3,RANDBETWEEN(1,ROWS(LOAI_HOP_DONG!$A$2:$A$3)),1),"TEMP")</f>
        <v>PERM</v>
      </c>
      <c r="N62" s="10">
        <v>1.0</v>
      </c>
    </row>
    <row r="63" ht="15.75" customHeight="1">
      <c r="A63" s="3" t="s">
        <v>238</v>
      </c>
      <c r="B63" s="3" t="s">
        <v>239</v>
      </c>
      <c r="C63" s="3" t="str">
        <f t="array" ref="C63">INDEX(PHONG_BAN!$A$2:$A$28,RANDBETWEEN(1,ROWS(PHONG_BAN!$A$2:$A$28)),1)</f>
        <v>CT_KHCN_A2                                        </v>
      </c>
      <c r="D63" s="3" t="str">
        <f t="shared" si="1"/>
        <v>OS</v>
      </c>
      <c r="E63" s="3" t="str">
        <f t="shared" si="2"/>
        <v>Nam</v>
      </c>
      <c r="F63" s="3">
        <f t="shared" si="3"/>
        <v>1</v>
      </c>
      <c r="G63" s="9">
        <v>44480.0</v>
      </c>
      <c r="H63" s="3"/>
      <c r="I63" s="3"/>
      <c r="J63" s="3" t="s">
        <v>95</v>
      </c>
      <c r="K63" s="3" t="s">
        <v>82</v>
      </c>
      <c r="L63" s="9">
        <f t="shared" si="4"/>
        <v>36667</v>
      </c>
      <c r="M63" s="10" t="str">
        <f t="array" ref="M63">IF(K63="Chính thức", INDEX(LOAI_HOP_DONG!$A$2:$A$3,RANDBETWEEN(1,ROWS(LOAI_HOP_DONG!$A$2:$A$3)),1),"TEMP")</f>
        <v>TEMP</v>
      </c>
      <c r="N63" s="10">
        <v>1.0</v>
      </c>
    </row>
    <row r="64" ht="15.75" customHeight="1">
      <c r="A64" s="3" t="s">
        <v>240</v>
      </c>
      <c r="B64" s="3" t="s">
        <v>241</v>
      </c>
      <c r="C64" s="3" t="str">
        <f t="array" ref="C64">INDEX(PHONG_BAN!$A$2:$A$28,RANDBETWEEN(1,ROWS(PHONG_BAN!$A$2:$A$28)),1)</f>
        <v>HN_KHCN_A1                                        </v>
      </c>
      <c r="D64" s="3" t="str">
        <f t="shared" si="1"/>
        <v>TS</v>
      </c>
      <c r="E64" s="3" t="str">
        <f t="shared" si="2"/>
        <v>Nam</v>
      </c>
      <c r="F64" s="3">
        <f t="shared" si="3"/>
        <v>1</v>
      </c>
      <c r="G64" s="9">
        <v>44481.0</v>
      </c>
      <c r="H64" s="3"/>
      <c r="I64" s="3"/>
      <c r="J64" s="3" t="s">
        <v>95</v>
      </c>
      <c r="K64" s="3" t="s">
        <v>82</v>
      </c>
      <c r="L64" s="9">
        <f t="shared" si="4"/>
        <v>34064</v>
      </c>
      <c r="M64" s="10" t="str">
        <f t="array" ref="M64">IF(K64="Chính thức", INDEX(LOAI_HOP_DONG!$A$2:$A$3,RANDBETWEEN(1,ROWS(LOAI_HOP_DONG!$A$2:$A$3)),1),"TEMP")</f>
        <v>PERM</v>
      </c>
      <c r="N64" s="10">
        <v>1.0</v>
      </c>
    </row>
    <row r="65" ht="15.75" customHeight="1">
      <c r="A65" s="3" t="s">
        <v>242</v>
      </c>
      <c r="B65" s="3" t="s">
        <v>243</v>
      </c>
      <c r="C65" s="3" t="str">
        <f t="array" ref="C65">INDEX(PHONG_BAN!$A$2:$A$28,RANDBETWEEN(1,ROWS(PHONG_BAN!$A$2:$A$28)),1)</f>
        <v>HS_KHCN_B4                                        </v>
      </c>
      <c r="D65" s="3" t="str">
        <f t="shared" si="1"/>
        <v>CT</v>
      </c>
      <c r="E65" s="3" t="str">
        <f t="shared" si="2"/>
        <v>Nam</v>
      </c>
      <c r="F65" s="3">
        <f t="shared" si="3"/>
        <v>1</v>
      </c>
      <c r="G65" s="9">
        <v>44482.0</v>
      </c>
      <c r="H65" s="3"/>
      <c r="I65" s="3"/>
      <c r="J65" s="3" t="s">
        <v>95</v>
      </c>
      <c r="K65" s="3" t="s">
        <v>82</v>
      </c>
      <c r="L65" s="9">
        <f t="shared" si="4"/>
        <v>35575</v>
      </c>
      <c r="M65" s="10" t="str">
        <f t="array" ref="M65">IF(K65="Chính thức", INDEX(LOAI_HOP_DONG!$A$2:$A$3,RANDBETWEEN(1,ROWS(LOAI_HOP_DONG!$A$2:$A$3)),1),"TEMP")</f>
        <v>PERM</v>
      </c>
      <c r="N65" s="10">
        <v>1.0</v>
      </c>
    </row>
    <row r="66" ht="15.75" customHeight="1">
      <c r="A66" s="3" t="s">
        <v>244</v>
      </c>
      <c r="B66" s="3" t="s">
        <v>245</v>
      </c>
      <c r="C66" s="3" t="str">
        <f t="array" ref="C66">INDEX(PHONG_BAN!$A$2:$A$28,RANDBETWEEN(1,ROWS(PHONG_BAN!$A$2:$A$28)),1)</f>
        <v>HS_KHCN_A2                                        </v>
      </c>
      <c r="D66" s="3" t="str">
        <f t="shared" si="1"/>
        <v>OS</v>
      </c>
      <c r="E66" s="3" t="str">
        <f t="shared" si="2"/>
        <v>Nữ</v>
      </c>
      <c r="F66" s="3">
        <f t="shared" si="3"/>
        <v>1</v>
      </c>
      <c r="G66" s="9">
        <v>44483.0</v>
      </c>
      <c r="H66" s="3"/>
      <c r="I66" s="3"/>
      <c r="J66" s="3" t="s">
        <v>95</v>
      </c>
      <c r="K66" s="3" t="s">
        <v>82</v>
      </c>
      <c r="L66" s="9">
        <f t="shared" si="4"/>
        <v>32280</v>
      </c>
      <c r="M66" s="10" t="str">
        <f t="array" ref="M66">IF(K66="Chính thức", INDEX(LOAI_HOP_DONG!$A$2:$A$3,RANDBETWEEN(1,ROWS(LOAI_HOP_DONG!$A$2:$A$3)),1),"TEMP")</f>
        <v>TEMP</v>
      </c>
      <c r="N66" s="10">
        <v>1.0</v>
      </c>
    </row>
    <row r="67" ht="15.75" customHeight="1">
      <c r="A67" s="3" t="s">
        <v>246</v>
      </c>
      <c r="B67" s="3" t="s">
        <v>247</v>
      </c>
      <c r="C67" s="3" t="str">
        <f t="array" ref="C67">INDEX(PHONG_BAN!$A$2:$A$28,RANDBETWEEN(1,ROWS(PHONG_BAN!$A$2:$A$28)),1)</f>
        <v>HS_KHCN_A2                                        </v>
      </c>
      <c r="D67" s="3" t="str">
        <f t="shared" si="1"/>
        <v>OS</v>
      </c>
      <c r="E67" s="3" t="str">
        <f t="shared" si="2"/>
        <v>Nam</v>
      </c>
      <c r="F67" s="3">
        <f t="shared" si="3"/>
        <v>1</v>
      </c>
      <c r="G67" s="9">
        <v>44484.0</v>
      </c>
      <c r="H67" s="3"/>
      <c r="I67" s="3"/>
      <c r="J67" s="3" t="s">
        <v>95</v>
      </c>
      <c r="K67" s="3" t="s">
        <v>82</v>
      </c>
      <c r="L67" s="9">
        <f t="shared" si="4"/>
        <v>33049</v>
      </c>
      <c r="M67" s="10" t="str">
        <f t="array" ref="M67">IF(K67="Chính thức", INDEX(LOAI_HOP_DONG!$A$2:$A$3,RANDBETWEEN(1,ROWS(LOAI_HOP_DONG!$A$2:$A$3)),1),"TEMP")</f>
        <v>PERM</v>
      </c>
      <c r="N67" s="10">
        <v>1.0</v>
      </c>
    </row>
    <row r="68" ht="15.75" customHeight="1">
      <c r="A68" s="3" t="s">
        <v>248</v>
      </c>
      <c r="B68" s="3" t="s">
        <v>249</v>
      </c>
      <c r="C68" s="3" t="str">
        <f t="array" ref="C68">INDEX(PHONG_BAN!$A$2:$A$28,RANDBETWEEN(1,ROWS(PHONG_BAN!$A$2:$A$28)),1)</f>
        <v>HN_KHCN_A5                                        </v>
      </c>
      <c r="D68" s="3" t="str">
        <f t="shared" si="1"/>
        <v>CTV</v>
      </c>
      <c r="E68" s="3" t="str">
        <f t="shared" si="2"/>
        <v>Nữ</v>
      </c>
      <c r="F68" s="3">
        <f t="shared" si="3"/>
        <v>1</v>
      </c>
      <c r="G68" s="9">
        <v>44485.0</v>
      </c>
      <c r="H68" s="3"/>
      <c r="I68" s="3"/>
      <c r="J68" s="3" t="s">
        <v>95</v>
      </c>
      <c r="K68" s="3" t="s">
        <v>82</v>
      </c>
      <c r="L68" s="9">
        <f t="shared" si="4"/>
        <v>33114</v>
      </c>
      <c r="M68" s="10" t="str">
        <f t="array" ref="M68">IF(K68="Chính thức", INDEX(LOAI_HOP_DONG!$A$2:$A$3,RANDBETWEEN(1,ROWS(LOAI_HOP_DONG!$A$2:$A$3)),1),"TEMP")</f>
        <v>PERM</v>
      </c>
      <c r="N68" s="10">
        <v>1.0</v>
      </c>
    </row>
    <row r="69" ht="15.75" customHeight="1">
      <c r="A69" s="3" t="s">
        <v>250</v>
      </c>
      <c r="B69" s="3" t="s">
        <v>251</v>
      </c>
      <c r="C69" s="3" t="str">
        <f t="array" ref="C69">INDEX(PHONG_BAN!$A$2:$A$28,RANDBETWEEN(1,ROWS(PHONG_BAN!$A$2:$A$28)),1)</f>
        <v>HS_KHCN_B2                                        </v>
      </c>
      <c r="D69" s="3" t="str">
        <f t="shared" si="1"/>
        <v>CTV</v>
      </c>
      <c r="E69" s="3" t="str">
        <f t="shared" si="2"/>
        <v>Nữ</v>
      </c>
      <c r="F69" s="3">
        <f t="shared" si="3"/>
        <v>1</v>
      </c>
      <c r="G69" s="9">
        <v>44486.0</v>
      </c>
      <c r="H69" s="3"/>
      <c r="I69" s="3"/>
      <c r="J69" s="3" t="s">
        <v>95</v>
      </c>
      <c r="K69" s="3" t="s">
        <v>82</v>
      </c>
      <c r="L69" s="9">
        <f t="shared" si="4"/>
        <v>31873</v>
      </c>
      <c r="M69" s="10" t="str">
        <f t="array" ref="M69">IF(K69="Chính thức", INDEX(LOAI_HOP_DONG!$A$2:$A$3,RANDBETWEEN(1,ROWS(LOAI_HOP_DONG!$A$2:$A$3)),1),"TEMP")</f>
        <v>TEMP</v>
      </c>
      <c r="N69" s="10">
        <v>1.0</v>
      </c>
    </row>
    <row r="70" ht="15.75" customHeight="1">
      <c r="A70" s="3" t="s">
        <v>252</v>
      </c>
      <c r="B70" s="3" t="s">
        <v>253</v>
      </c>
      <c r="C70" s="3" t="str">
        <f t="array" ref="C70">INDEX(PHONG_BAN!$A$2:$A$28,RANDBETWEEN(1,ROWS(PHONG_BAN!$A$2:$A$28)),1)</f>
        <v>HN_KHCN_A1                                        </v>
      </c>
      <c r="D70" s="3" t="str">
        <f t="shared" si="1"/>
        <v>OS</v>
      </c>
      <c r="E70" s="3" t="str">
        <f t="shared" si="2"/>
        <v>Nữ</v>
      </c>
      <c r="F70" s="3">
        <f t="shared" si="3"/>
        <v>1</v>
      </c>
      <c r="G70" s="9">
        <v>44487.0</v>
      </c>
      <c r="H70" s="3"/>
      <c r="I70" s="3"/>
      <c r="J70" s="3" t="s">
        <v>95</v>
      </c>
      <c r="K70" s="3" t="s">
        <v>82</v>
      </c>
      <c r="L70" s="9">
        <f t="shared" si="4"/>
        <v>34319</v>
      </c>
      <c r="M70" s="10" t="str">
        <f t="array" ref="M70">IF(K70="Chính thức", INDEX(LOAI_HOP_DONG!$A$2:$A$3,RANDBETWEEN(1,ROWS(LOAI_HOP_DONG!$A$2:$A$3)),1),"TEMP")</f>
        <v>TEMP</v>
      </c>
      <c r="N70" s="10">
        <v>1.0</v>
      </c>
    </row>
    <row r="71" ht="15.75" customHeight="1">
      <c r="A71" s="3" t="s">
        <v>254</v>
      </c>
      <c r="B71" s="3" t="s">
        <v>255</v>
      </c>
      <c r="C71" s="3" t="str">
        <f t="array" ref="C71">INDEX(PHONG_BAN!$A$2:$A$28,RANDBETWEEN(1,ROWS(PHONG_BAN!$A$2:$A$28)),1)</f>
        <v>HS_KHCN_A5                                        </v>
      </c>
      <c r="D71" s="3" t="str">
        <f t="shared" si="1"/>
        <v>CTV</v>
      </c>
      <c r="E71" s="3" t="str">
        <f t="shared" si="2"/>
        <v>Nữ</v>
      </c>
      <c r="F71" s="3">
        <f t="shared" si="3"/>
        <v>1</v>
      </c>
      <c r="G71" s="9">
        <v>44488.0</v>
      </c>
      <c r="H71" s="3"/>
      <c r="I71" s="3"/>
      <c r="J71" s="3" t="s">
        <v>95</v>
      </c>
      <c r="K71" s="3" t="s">
        <v>82</v>
      </c>
      <c r="L71" s="9">
        <f t="shared" si="4"/>
        <v>33368</v>
      </c>
      <c r="M71" s="10" t="str">
        <f t="array" ref="M71">IF(K71="Chính thức", INDEX(LOAI_HOP_DONG!$A$2:$A$3,RANDBETWEEN(1,ROWS(LOAI_HOP_DONG!$A$2:$A$3)),1),"TEMP")</f>
        <v>PERM</v>
      </c>
      <c r="N71" s="10">
        <v>1.0</v>
      </c>
    </row>
    <row r="72" ht="15.75" customHeight="1">
      <c r="A72" s="3" t="s">
        <v>256</v>
      </c>
      <c r="B72" s="3" t="s">
        <v>257</v>
      </c>
      <c r="C72" s="3" t="str">
        <f t="array" ref="C72">INDEX(PHONG_BAN!$A$2:$A$28,RANDBETWEEN(1,ROWS(PHONG_BAN!$A$2:$A$28)),1)</f>
        <v>HS_KHCN_A7                                        </v>
      </c>
      <c r="D72" s="3" t="str">
        <f t="shared" si="1"/>
        <v>TS</v>
      </c>
      <c r="E72" s="3" t="str">
        <f t="shared" si="2"/>
        <v>Nữ</v>
      </c>
      <c r="F72" s="3">
        <f t="shared" si="3"/>
        <v>1</v>
      </c>
      <c r="G72" s="9">
        <v>44489.0</v>
      </c>
      <c r="H72" s="3"/>
      <c r="I72" s="3"/>
      <c r="J72" s="3" t="s">
        <v>95</v>
      </c>
      <c r="K72" s="3" t="s">
        <v>82</v>
      </c>
      <c r="L72" s="9">
        <f t="shared" si="4"/>
        <v>36133</v>
      </c>
      <c r="M72" s="10" t="str">
        <f t="array" ref="M72">IF(K72="Chính thức", INDEX(LOAI_HOP_DONG!$A$2:$A$3,RANDBETWEEN(1,ROWS(LOAI_HOP_DONG!$A$2:$A$3)),1),"TEMP")</f>
        <v>PERM</v>
      </c>
      <c r="N72" s="10">
        <v>1.0</v>
      </c>
    </row>
    <row r="73" ht="15.75" customHeight="1">
      <c r="A73" s="3" t="s">
        <v>258</v>
      </c>
      <c r="B73" s="3" t="s">
        <v>259</v>
      </c>
      <c r="C73" s="3" t="str">
        <f t="array" ref="C73">INDEX(PHONG_BAN!$A$2:$A$28,RANDBETWEEN(1,ROWS(PHONG_BAN!$A$2:$A$28)),1)</f>
        <v>HS_KHCN_A6                                        </v>
      </c>
      <c r="D73" s="3" t="str">
        <f t="shared" si="1"/>
        <v>OS</v>
      </c>
      <c r="E73" s="3" t="str">
        <f t="shared" si="2"/>
        <v>Nam</v>
      </c>
      <c r="F73" s="3">
        <f t="shared" si="3"/>
        <v>1</v>
      </c>
      <c r="G73" s="9">
        <v>44490.0</v>
      </c>
      <c r="H73" s="3"/>
      <c r="I73" s="3"/>
      <c r="J73" s="3" t="s">
        <v>95</v>
      </c>
      <c r="K73" s="3" t="s">
        <v>82</v>
      </c>
      <c r="L73" s="9">
        <f t="shared" si="4"/>
        <v>32203</v>
      </c>
      <c r="M73" s="10" t="str">
        <f t="array" ref="M73">IF(K73="Chính thức", INDEX(LOAI_HOP_DONG!$A$2:$A$3,RANDBETWEEN(1,ROWS(LOAI_HOP_DONG!$A$2:$A$3)),1),"TEMP")</f>
        <v>PERM</v>
      </c>
      <c r="N73" s="10">
        <v>1.0</v>
      </c>
    </row>
    <row r="74" ht="15.75" customHeight="1">
      <c r="A74" s="3" t="s">
        <v>260</v>
      </c>
      <c r="B74" s="3" t="s">
        <v>261</v>
      </c>
      <c r="C74" s="3" t="str">
        <f t="array" ref="C74">INDEX(PHONG_BAN!$A$2:$A$28,RANDBETWEEN(1,ROWS(PHONG_BAN!$A$2:$A$28)),1)</f>
        <v>CT_KHCN_A2                                        </v>
      </c>
      <c r="D74" s="3" t="str">
        <f t="shared" si="1"/>
        <v>CTV</v>
      </c>
      <c r="E74" s="3" t="str">
        <f t="shared" si="2"/>
        <v>Nam</v>
      </c>
      <c r="F74" s="3">
        <f t="shared" si="3"/>
        <v>1</v>
      </c>
      <c r="G74" s="9">
        <v>44491.0</v>
      </c>
      <c r="H74" s="3"/>
      <c r="I74" s="3"/>
      <c r="J74" s="3" t="s">
        <v>95</v>
      </c>
      <c r="K74" s="3" t="s">
        <v>82</v>
      </c>
      <c r="L74" s="9">
        <f t="shared" si="4"/>
        <v>34384</v>
      </c>
      <c r="M74" s="10" t="str">
        <f t="array" ref="M74">IF(K74="Chính thức", INDEX(LOAI_HOP_DONG!$A$2:$A$3,RANDBETWEEN(1,ROWS(LOAI_HOP_DONG!$A$2:$A$3)),1),"TEMP")</f>
        <v>TEMP</v>
      </c>
      <c r="N74" s="10">
        <v>1.0</v>
      </c>
    </row>
    <row r="75" ht="15.75" customHeight="1">
      <c r="A75" s="3" t="s">
        <v>262</v>
      </c>
      <c r="B75" s="3" t="s">
        <v>263</v>
      </c>
      <c r="C75" s="3" t="str">
        <f t="array" ref="C75">INDEX(PHONG_BAN!$A$2:$A$28,RANDBETWEEN(1,ROWS(PHONG_BAN!$A$2:$A$28)),1)</f>
        <v>HN_KHCN_A4                                        </v>
      </c>
      <c r="D75" s="3" t="str">
        <f t="shared" si="1"/>
        <v>TS</v>
      </c>
      <c r="E75" s="3" t="str">
        <f t="shared" si="2"/>
        <v>Nam</v>
      </c>
      <c r="F75" s="3">
        <f t="shared" si="3"/>
        <v>1</v>
      </c>
      <c r="G75" s="9">
        <v>44492.0</v>
      </c>
      <c r="H75" s="3"/>
      <c r="I75" s="3"/>
      <c r="J75" s="3" t="s">
        <v>95</v>
      </c>
      <c r="K75" s="3" t="s">
        <v>82</v>
      </c>
      <c r="L75" s="9">
        <f t="shared" si="4"/>
        <v>34714</v>
      </c>
      <c r="M75" s="10" t="str">
        <f t="array" ref="M75">IF(K75="Chính thức", INDEX(LOAI_HOP_DONG!$A$2:$A$3,RANDBETWEEN(1,ROWS(LOAI_HOP_DONG!$A$2:$A$3)),1),"TEMP")</f>
        <v>TEMP</v>
      </c>
      <c r="N75" s="10">
        <v>1.0</v>
      </c>
    </row>
    <row r="76" ht="15.75" customHeight="1">
      <c r="A76" s="3" t="s">
        <v>264</v>
      </c>
      <c r="B76" s="3" t="s">
        <v>265</v>
      </c>
      <c r="C76" s="3" t="str">
        <f t="array" ref="C76">INDEX(PHONG_BAN!$A$2:$A$28,RANDBETWEEN(1,ROWS(PHONG_BAN!$A$2:$A$28)),1)</f>
        <v>HS_KHTC                                           </v>
      </c>
      <c r="D76" s="3" t="str">
        <f t="shared" si="1"/>
        <v>CT</v>
      </c>
      <c r="E76" s="3" t="str">
        <f t="shared" si="2"/>
        <v>Nữ</v>
      </c>
      <c r="F76" s="3">
        <f t="shared" si="3"/>
        <v>1</v>
      </c>
      <c r="G76" s="9">
        <v>44493.0</v>
      </c>
      <c r="H76" s="3"/>
      <c r="I76" s="3"/>
      <c r="J76" s="3" t="s">
        <v>95</v>
      </c>
      <c r="K76" s="3" t="s">
        <v>82</v>
      </c>
      <c r="L76" s="9">
        <f t="shared" si="4"/>
        <v>33674</v>
      </c>
      <c r="M76" s="10" t="str">
        <f t="array" ref="M76">IF(K76="Chính thức", INDEX(LOAI_HOP_DONG!$A$2:$A$3,RANDBETWEEN(1,ROWS(LOAI_HOP_DONG!$A$2:$A$3)),1),"TEMP")</f>
        <v>TEMP</v>
      </c>
      <c r="N76" s="10">
        <v>1.0</v>
      </c>
    </row>
    <row r="77" ht="15.75" customHeight="1">
      <c r="A77" s="3" t="s">
        <v>266</v>
      </c>
      <c r="B77" s="3" t="s">
        <v>267</v>
      </c>
      <c r="C77" s="3" t="str">
        <f t="array" ref="C77">INDEX(PHONG_BAN!$A$2:$A$28,RANDBETWEEN(1,ROWS(PHONG_BAN!$A$2:$A$28)),1)</f>
        <v>HS_KHCN_B2                                        </v>
      </c>
      <c r="D77" s="3" t="str">
        <f t="shared" si="1"/>
        <v>OS</v>
      </c>
      <c r="E77" s="3" t="str">
        <f t="shared" si="2"/>
        <v>Nữ</v>
      </c>
      <c r="F77" s="3">
        <f t="shared" si="3"/>
        <v>1</v>
      </c>
      <c r="G77" s="9">
        <v>44494.0</v>
      </c>
      <c r="H77" s="3"/>
      <c r="I77" s="3"/>
      <c r="J77" s="3" t="s">
        <v>95</v>
      </c>
      <c r="K77" s="3" t="s">
        <v>82</v>
      </c>
      <c r="L77" s="9">
        <f t="shared" si="4"/>
        <v>36170</v>
      </c>
      <c r="M77" s="10" t="str">
        <f t="array" ref="M77">IF(K77="Chính thức", INDEX(LOAI_HOP_DONG!$A$2:$A$3,RANDBETWEEN(1,ROWS(LOAI_HOP_DONG!$A$2:$A$3)),1),"TEMP")</f>
        <v>PERM</v>
      </c>
      <c r="N77" s="10">
        <v>1.0</v>
      </c>
    </row>
    <row r="78" ht="15.75" customHeight="1">
      <c r="A78" s="3" t="s">
        <v>268</v>
      </c>
      <c r="B78" s="3" t="s">
        <v>269</v>
      </c>
      <c r="C78" s="3" t="str">
        <f t="array" ref="C78">INDEX(PHONG_BAN!$A$2:$A$28,RANDBETWEEN(1,ROWS(PHONG_BAN!$A$2:$A$28)),1)</f>
        <v>HS_KHCN_A9                                        </v>
      </c>
      <c r="D78" s="3" t="str">
        <f t="shared" si="1"/>
        <v>CTV</v>
      </c>
      <c r="E78" s="3" t="str">
        <f t="shared" si="2"/>
        <v>Nữ</v>
      </c>
      <c r="F78" s="3">
        <f t="shared" si="3"/>
        <v>1</v>
      </c>
      <c r="G78" s="9">
        <v>44495.0</v>
      </c>
      <c r="H78" s="3"/>
      <c r="I78" s="3"/>
      <c r="J78" s="3" t="s">
        <v>95</v>
      </c>
      <c r="K78" s="3" t="s">
        <v>82</v>
      </c>
      <c r="L78" s="9">
        <f t="shared" si="4"/>
        <v>35586</v>
      </c>
      <c r="M78" s="10" t="str">
        <f t="array" ref="M78">IF(K78="Chính thức", INDEX(LOAI_HOP_DONG!$A$2:$A$3,RANDBETWEEN(1,ROWS(LOAI_HOP_DONG!$A$2:$A$3)),1),"TEMP")</f>
        <v>PERM</v>
      </c>
      <c r="N78" s="10">
        <v>1.0</v>
      </c>
    </row>
    <row r="79" ht="15.75" customHeight="1">
      <c r="A79" s="3" t="s">
        <v>270</v>
      </c>
      <c r="B79" s="3" t="s">
        <v>271</v>
      </c>
      <c r="C79" s="3" t="str">
        <f t="array" ref="C79">INDEX(PHONG_BAN!$A$2:$A$28,RANDBETWEEN(1,ROWS(PHONG_BAN!$A$2:$A$28)),1)</f>
        <v>HS_KHCN_A6                                        </v>
      </c>
      <c r="D79" s="3" t="str">
        <f t="shared" si="1"/>
        <v>CT</v>
      </c>
      <c r="E79" s="3" t="str">
        <f t="shared" si="2"/>
        <v>Nữ</v>
      </c>
      <c r="F79" s="3">
        <f t="shared" si="3"/>
        <v>1</v>
      </c>
      <c r="G79" s="9">
        <v>44496.0</v>
      </c>
      <c r="H79" s="3"/>
      <c r="I79" s="3"/>
      <c r="J79" s="3" t="s">
        <v>95</v>
      </c>
      <c r="K79" s="3" t="s">
        <v>82</v>
      </c>
      <c r="L79" s="9">
        <f t="shared" si="4"/>
        <v>32830</v>
      </c>
      <c r="M79" s="10" t="str">
        <f t="array" ref="M79">IF(K79="Chính thức", INDEX(LOAI_HOP_DONG!$A$2:$A$3,RANDBETWEEN(1,ROWS(LOAI_HOP_DONG!$A$2:$A$3)),1),"TEMP")</f>
        <v>PERM</v>
      </c>
      <c r="N79" s="10">
        <v>1.0</v>
      </c>
    </row>
    <row r="80" ht="15.75" customHeight="1">
      <c r="A80" s="3" t="s">
        <v>272</v>
      </c>
      <c r="B80" s="3" t="s">
        <v>273</v>
      </c>
      <c r="C80" s="3" t="str">
        <f t="array" ref="C80">INDEX(PHONG_BAN!$A$2:$A$28,RANDBETWEEN(1,ROWS(PHONG_BAN!$A$2:$A$28)),1)</f>
        <v>HS_KHCN_B2                                        </v>
      </c>
      <c r="D80" s="3" t="str">
        <f t="shared" si="1"/>
        <v>OS</v>
      </c>
      <c r="E80" s="3" t="str">
        <f t="shared" si="2"/>
        <v>Nữ</v>
      </c>
      <c r="F80" s="3">
        <f t="shared" si="3"/>
        <v>1</v>
      </c>
      <c r="G80" s="9">
        <v>44497.0</v>
      </c>
      <c r="H80" s="3"/>
      <c r="I80" s="3"/>
      <c r="J80" s="3" t="s">
        <v>95</v>
      </c>
      <c r="K80" s="3" t="s">
        <v>82</v>
      </c>
      <c r="L80" s="9">
        <f t="shared" si="4"/>
        <v>31559</v>
      </c>
      <c r="M80" s="10" t="str">
        <f t="array" ref="M80">IF(K80="Chính thức", INDEX(LOAI_HOP_DONG!$A$2:$A$3,RANDBETWEEN(1,ROWS(LOAI_HOP_DONG!$A$2:$A$3)),1),"TEMP")</f>
        <v>PERM</v>
      </c>
      <c r="N80" s="10">
        <v>1.0</v>
      </c>
    </row>
    <row r="81" ht="15.75" customHeight="1">
      <c r="A81" s="3" t="s">
        <v>274</v>
      </c>
      <c r="B81" s="3" t="s">
        <v>275</v>
      </c>
      <c r="C81" s="3" t="str">
        <f t="array" ref="C81">INDEX(PHONG_BAN!$A$2:$A$28,RANDBETWEEN(1,ROWS(PHONG_BAN!$A$2:$A$28)),1)</f>
        <v>HS_KHCN_A6                                        </v>
      </c>
      <c r="D81" s="3" t="str">
        <f t="shared" si="1"/>
        <v>CT</v>
      </c>
      <c r="E81" s="3" t="str">
        <f t="shared" si="2"/>
        <v>Nam</v>
      </c>
      <c r="F81" s="3">
        <f t="shared" si="3"/>
        <v>1</v>
      </c>
      <c r="G81" s="9">
        <v>44498.0</v>
      </c>
      <c r="H81" s="3"/>
      <c r="I81" s="3"/>
      <c r="J81" s="3" t="s">
        <v>95</v>
      </c>
      <c r="K81" s="3" t="s">
        <v>82</v>
      </c>
      <c r="L81" s="9">
        <f t="shared" si="4"/>
        <v>31578</v>
      </c>
      <c r="M81" s="10" t="str">
        <f t="array" ref="M81">IF(K81="Chính thức", INDEX(LOAI_HOP_DONG!$A$2:$A$3,RANDBETWEEN(1,ROWS(LOAI_HOP_DONG!$A$2:$A$3)),1),"TEMP")</f>
        <v>TEMP</v>
      </c>
      <c r="N81" s="10">
        <v>1.0</v>
      </c>
    </row>
    <row r="82" ht="15.75" customHeight="1">
      <c r="A82" s="3" t="s">
        <v>276</v>
      </c>
      <c r="B82" s="3" t="s">
        <v>277</v>
      </c>
      <c r="C82" s="3" t="str">
        <f t="array" ref="C82">INDEX(PHONG_BAN!$A$2:$A$28,RANDBETWEEN(1,ROWS(PHONG_BAN!$A$2:$A$28)),1)</f>
        <v>HS_KHCN_B5                                        </v>
      </c>
      <c r="D82" s="3" t="str">
        <f t="shared" si="1"/>
        <v>OS</v>
      </c>
      <c r="E82" s="3" t="str">
        <f t="shared" si="2"/>
        <v>Nam</v>
      </c>
      <c r="F82" s="3">
        <f t="shared" si="3"/>
        <v>1</v>
      </c>
      <c r="G82" s="9">
        <v>44499.0</v>
      </c>
      <c r="H82" s="3"/>
      <c r="I82" s="3"/>
      <c r="J82" s="3" t="s">
        <v>95</v>
      </c>
      <c r="K82" s="3" t="s">
        <v>82</v>
      </c>
      <c r="L82" s="9">
        <f t="shared" si="4"/>
        <v>33897</v>
      </c>
      <c r="M82" s="10" t="str">
        <f t="array" ref="M82">IF(K82="Chính thức", INDEX(LOAI_HOP_DONG!$A$2:$A$3,RANDBETWEEN(1,ROWS(LOAI_HOP_DONG!$A$2:$A$3)),1),"TEMP")</f>
        <v>PERM</v>
      </c>
      <c r="N82" s="10">
        <v>1.0</v>
      </c>
    </row>
    <row r="83" ht="15.75" customHeight="1">
      <c r="A83" s="3" t="s">
        <v>278</v>
      </c>
      <c r="B83" s="3" t="s">
        <v>279</v>
      </c>
      <c r="C83" s="3" t="str">
        <f t="array" ref="C83">INDEX(PHONG_BAN!$A$2:$A$28,RANDBETWEEN(1,ROWS(PHONG_BAN!$A$2:$A$28)),1)</f>
        <v>HS_KHCC                                           </v>
      </c>
      <c r="D83" s="3" t="str">
        <f t="shared" si="1"/>
        <v>OS</v>
      </c>
      <c r="E83" s="3" t="str">
        <f t="shared" si="2"/>
        <v>Nam</v>
      </c>
      <c r="F83" s="3">
        <f t="shared" si="3"/>
        <v>1</v>
      </c>
      <c r="G83" s="9">
        <v>44500.0</v>
      </c>
      <c r="H83" s="3"/>
      <c r="I83" s="3"/>
      <c r="J83" s="3" t="s">
        <v>95</v>
      </c>
      <c r="K83" s="3" t="s">
        <v>82</v>
      </c>
      <c r="L83" s="9">
        <f t="shared" si="4"/>
        <v>35231</v>
      </c>
      <c r="M83" s="10" t="str">
        <f t="array" ref="M83">IF(K83="Chính thức", INDEX(LOAI_HOP_DONG!$A$2:$A$3,RANDBETWEEN(1,ROWS(LOAI_HOP_DONG!$A$2:$A$3)),1),"TEMP")</f>
        <v>PERM</v>
      </c>
      <c r="N83" s="10">
        <v>1.0</v>
      </c>
    </row>
    <row r="84" ht="15.75" customHeight="1">
      <c r="A84" s="3" t="s">
        <v>280</v>
      </c>
      <c r="B84" s="3" t="s">
        <v>281</v>
      </c>
      <c r="C84" s="3" t="str">
        <f t="array" ref="C84">INDEX(PHONG_BAN!$A$2:$A$28,RANDBETWEEN(1,ROWS(PHONG_BAN!$A$2:$A$28)),1)</f>
        <v>HS_KHCC                                           </v>
      </c>
      <c r="D84" s="3" t="str">
        <f t="shared" si="1"/>
        <v>OS</v>
      </c>
      <c r="E84" s="3" t="str">
        <f t="shared" si="2"/>
        <v>Nam</v>
      </c>
      <c r="F84" s="3">
        <f t="shared" si="3"/>
        <v>1</v>
      </c>
      <c r="G84" s="9">
        <v>44501.0</v>
      </c>
      <c r="H84" s="3"/>
      <c r="I84" s="3"/>
      <c r="J84" s="3" t="s">
        <v>95</v>
      </c>
      <c r="K84" s="3" t="s">
        <v>82</v>
      </c>
      <c r="L84" s="9">
        <f t="shared" si="4"/>
        <v>34243</v>
      </c>
      <c r="M84" s="10" t="str">
        <f t="array" ref="M84">IF(K84="Chính thức", INDEX(LOAI_HOP_DONG!$A$2:$A$3,RANDBETWEEN(1,ROWS(LOAI_HOP_DONG!$A$2:$A$3)),1),"TEMP")</f>
        <v>PERM</v>
      </c>
      <c r="N84" s="10">
        <v>1.0</v>
      </c>
    </row>
    <row r="85" ht="15.75" customHeight="1">
      <c r="A85" s="3" t="s">
        <v>282</v>
      </c>
      <c r="B85" s="3" t="s">
        <v>283</v>
      </c>
      <c r="C85" s="3" t="str">
        <f t="array" ref="C85">INDEX(PHONG_BAN!$A$2:$A$28,RANDBETWEEN(1,ROWS(PHONG_BAN!$A$2:$A$28)),1)</f>
        <v>HS_KHCN_A8                                        </v>
      </c>
      <c r="D85" s="3" t="str">
        <f t="shared" si="1"/>
        <v>TS</v>
      </c>
      <c r="E85" s="3" t="str">
        <f t="shared" si="2"/>
        <v>Nữ</v>
      </c>
      <c r="F85" s="3">
        <f t="shared" si="3"/>
        <v>1</v>
      </c>
      <c r="G85" s="9">
        <v>44502.0</v>
      </c>
      <c r="H85" s="3"/>
      <c r="I85" s="3"/>
      <c r="J85" s="3" t="s">
        <v>95</v>
      </c>
      <c r="K85" s="3" t="s">
        <v>82</v>
      </c>
      <c r="L85" s="9">
        <f t="shared" si="4"/>
        <v>32433</v>
      </c>
      <c r="M85" s="10" t="str">
        <f t="array" ref="M85">IF(K85="Chính thức", INDEX(LOAI_HOP_DONG!$A$2:$A$3,RANDBETWEEN(1,ROWS(LOAI_HOP_DONG!$A$2:$A$3)),1),"TEMP")</f>
        <v>PERM</v>
      </c>
      <c r="N85" s="10">
        <v>1.0</v>
      </c>
    </row>
    <row r="86" ht="15.75" customHeight="1">
      <c r="A86" s="3" t="s">
        <v>284</v>
      </c>
      <c r="B86" s="3" t="s">
        <v>285</v>
      </c>
      <c r="C86" s="3" t="str">
        <f t="array" ref="C86">INDEX(PHONG_BAN!$A$2:$A$28,RANDBETWEEN(1,ROWS(PHONG_BAN!$A$2:$A$28)),1)</f>
        <v>HS_KHCN_B2                                        </v>
      </c>
      <c r="D86" s="3" t="str">
        <f t="shared" si="1"/>
        <v>CTV</v>
      </c>
      <c r="E86" s="3" t="str">
        <f t="shared" si="2"/>
        <v>Nữ</v>
      </c>
      <c r="F86" s="3">
        <f t="shared" si="3"/>
        <v>1</v>
      </c>
      <c r="G86" s="9">
        <v>44503.0</v>
      </c>
      <c r="H86" s="3"/>
      <c r="I86" s="3"/>
      <c r="J86" s="3" t="s">
        <v>95</v>
      </c>
      <c r="K86" s="3" t="str">
        <f t="shared" ref="K86:K177" si="5">CHOOSE(RANDBETWEEN(1,4),"Chính thức", "Công tác viên", "Tập sự", "HĐ hợp tác")</f>
        <v>Chính thức</v>
      </c>
      <c r="L86" s="9">
        <f t="shared" si="4"/>
        <v>34810</v>
      </c>
      <c r="M86" s="10" t="str">
        <f t="array" ref="M86">IF(K86="Chính thức", INDEX(LOAI_HOP_DONG!$A$2:$A$3,RANDBETWEEN(1,ROWS(LOAI_HOP_DONG!$A$2:$A$3)),1),"TEMP")</f>
        <v>PERM</v>
      </c>
      <c r="N86" s="10">
        <v>1.0</v>
      </c>
    </row>
    <row r="87" ht="15.75" customHeight="1">
      <c r="A87" s="3" t="s">
        <v>286</v>
      </c>
      <c r="B87" s="3" t="s">
        <v>287</v>
      </c>
      <c r="C87" s="3" t="str">
        <f t="array" ref="C87">INDEX(PHONG_BAN!$A$2:$A$28,RANDBETWEEN(1,ROWS(PHONG_BAN!$A$2:$A$28)),1)</f>
        <v>HS_KHCC                                           </v>
      </c>
      <c r="D87" s="3" t="str">
        <f t="shared" si="1"/>
        <v>TS</v>
      </c>
      <c r="E87" s="3" t="str">
        <f t="shared" si="2"/>
        <v>Nữ</v>
      </c>
      <c r="F87" s="3">
        <f t="shared" si="3"/>
        <v>1</v>
      </c>
      <c r="G87" s="9">
        <v>44504.0</v>
      </c>
      <c r="H87" s="3"/>
      <c r="I87" s="3"/>
      <c r="J87" s="3" t="s">
        <v>95</v>
      </c>
      <c r="K87" s="3" t="str">
        <f t="shared" si="5"/>
        <v>Chính thức</v>
      </c>
      <c r="L87" s="9">
        <f t="shared" si="4"/>
        <v>32924</v>
      </c>
      <c r="M87" s="10" t="str">
        <f t="array" ref="M87">IF(K87="Chính thức", INDEX(LOAI_HOP_DONG!$A$2:$A$3,RANDBETWEEN(1,ROWS(LOAI_HOP_DONG!$A$2:$A$3)),1),"TEMP")</f>
        <v>TEMP</v>
      </c>
      <c r="N87" s="10">
        <v>1.0</v>
      </c>
    </row>
    <row r="88" ht="15.75" customHeight="1">
      <c r="A88" s="3" t="s">
        <v>288</v>
      </c>
      <c r="B88" s="3" t="s">
        <v>289</v>
      </c>
      <c r="C88" s="3" t="str">
        <f t="array" ref="C88">INDEX(PHONG_BAN!$A$2:$A$28,RANDBETWEEN(1,ROWS(PHONG_BAN!$A$2:$A$28)),1)</f>
        <v>HS_KHCN_A2                                        </v>
      </c>
      <c r="D88" s="3" t="str">
        <f t="shared" si="1"/>
        <v>OS</v>
      </c>
      <c r="E88" s="3" t="str">
        <f t="shared" si="2"/>
        <v>Nữ</v>
      </c>
      <c r="F88" s="3">
        <f t="shared" si="3"/>
        <v>1</v>
      </c>
      <c r="G88" s="9">
        <v>44505.0</v>
      </c>
      <c r="H88" s="3"/>
      <c r="I88" s="3"/>
      <c r="J88" s="3" t="s">
        <v>95</v>
      </c>
      <c r="K88" s="3" t="str">
        <f t="shared" si="5"/>
        <v>Chính thức</v>
      </c>
      <c r="L88" s="9">
        <f t="shared" si="4"/>
        <v>36143</v>
      </c>
      <c r="M88" s="10" t="str">
        <f t="array" ref="M88">IF(K88="Chính thức", INDEX(LOAI_HOP_DONG!$A$2:$A$3,RANDBETWEEN(1,ROWS(LOAI_HOP_DONG!$A$2:$A$3)),1),"TEMP")</f>
        <v>PERM</v>
      </c>
      <c r="N88" s="10">
        <v>1.0</v>
      </c>
    </row>
    <row r="89" ht="15.75" customHeight="1">
      <c r="A89" s="3" t="s">
        <v>290</v>
      </c>
      <c r="B89" s="3" t="s">
        <v>291</v>
      </c>
      <c r="C89" s="3" t="str">
        <f t="array" ref="C89">INDEX(PHONG_BAN!$A$2:$A$28,RANDBETWEEN(1,ROWS(PHONG_BAN!$A$2:$A$28)),1)</f>
        <v>HN_KHCN_A1                                        </v>
      </c>
      <c r="D89" s="3" t="str">
        <f t="shared" si="1"/>
        <v>CT</v>
      </c>
      <c r="E89" s="3" t="str">
        <f t="shared" si="2"/>
        <v>Nữ</v>
      </c>
      <c r="F89" s="3">
        <f t="shared" si="3"/>
        <v>1</v>
      </c>
      <c r="G89" s="9">
        <v>44506.0</v>
      </c>
      <c r="H89" s="3"/>
      <c r="I89" s="3"/>
      <c r="J89" s="3" t="s">
        <v>95</v>
      </c>
      <c r="K89" s="3" t="str">
        <f t="shared" si="5"/>
        <v>Chính thức</v>
      </c>
      <c r="L89" s="9">
        <f t="shared" si="4"/>
        <v>36480</v>
      </c>
      <c r="M89" s="10" t="str">
        <f t="array" ref="M89">IF(K89="Chính thức", INDEX(LOAI_HOP_DONG!$A$2:$A$3,RANDBETWEEN(1,ROWS(LOAI_HOP_DONG!$A$2:$A$3)),1),"TEMP")</f>
        <v>PERM</v>
      </c>
      <c r="N89" s="10">
        <v>1.0</v>
      </c>
    </row>
    <row r="90" ht="15.75" customHeight="1">
      <c r="A90" s="3" t="s">
        <v>292</v>
      </c>
      <c r="B90" s="3" t="s">
        <v>293</v>
      </c>
      <c r="C90" s="3" t="str">
        <f t="array" ref="C90">INDEX(PHONG_BAN!$A$2:$A$28,RANDBETWEEN(1,ROWS(PHONG_BAN!$A$2:$A$28)),1)</f>
        <v>HN_KHCN_A3                                        </v>
      </c>
      <c r="D90" s="3" t="str">
        <f t="shared" si="1"/>
        <v>TS</v>
      </c>
      <c r="E90" s="3" t="str">
        <f t="shared" si="2"/>
        <v>Nữ</v>
      </c>
      <c r="F90" s="3">
        <f t="shared" si="3"/>
        <v>1</v>
      </c>
      <c r="G90" s="9">
        <v>44507.0</v>
      </c>
      <c r="H90" s="3"/>
      <c r="I90" s="3"/>
      <c r="J90" s="3" t="s">
        <v>95</v>
      </c>
      <c r="K90" s="3" t="str">
        <f t="shared" si="5"/>
        <v>Tập sự</v>
      </c>
      <c r="L90" s="9">
        <f t="shared" si="4"/>
        <v>35395</v>
      </c>
      <c r="M90" s="10" t="str">
        <f t="array" ref="M90">IF(K90="Chính thức", INDEX(LOAI_HOP_DONG!$A$2:$A$3,RANDBETWEEN(1,ROWS(LOAI_HOP_DONG!$A$2:$A$3)),1),"TEMP")</f>
        <v>TEMP</v>
      </c>
      <c r="N90" s="10">
        <v>1.0</v>
      </c>
    </row>
    <row r="91" ht="15.75" customHeight="1">
      <c r="A91" s="3" t="s">
        <v>294</v>
      </c>
      <c r="B91" s="3" t="s">
        <v>295</v>
      </c>
      <c r="C91" s="3" t="str">
        <f t="array" ref="C91">INDEX(PHONG_BAN!$A$2:$A$28,RANDBETWEEN(1,ROWS(PHONG_BAN!$A$2:$A$28)),1)</f>
        <v>HN_KHCN_A5                                        </v>
      </c>
      <c r="D91" s="3" t="str">
        <f t="shared" si="1"/>
        <v>CTV</v>
      </c>
      <c r="E91" s="3" t="str">
        <f t="shared" si="2"/>
        <v>Nữ</v>
      </c>
      <c r="F91" s="3">
        <f t="shared" si="3"/>
        <v>1</v>
      </c>
      <c r="G91" s="9">
        <v>44508.0</v>
      </c>
      <c r="H91" s="3"/>
      <c r="I91" s="3"/>
      <c r="J91" s="3" t="s">
        <v>95</v>
      </c>
      <c r="K91" s="3" t="str">
        <f t="shared" si="5"/>
        <v>Chính thức</v>
      </c>
      <c r="L91" s="9">
        <f t="shared" si="4"/>
        <v>33554</v>
      </c>
      <c r="M91" s="10" t="str">
        <f t="array" ref="M91">IF(K91="Chính thức", INDEX(LOAI_HOP_DONG!$A$2:$A$3,RANDBETWEEN(1,ROWS(LOAI_HOP_DONG!$A$2:$A$3)),1),"TEMP")</f>
        <v>TEMP</v>
      </c>
      <c r="N91" s="10">
        <v>1.0</v>
      </c>
    </row>
    <row r="92" ht="15.75" customHeight="1">
      <c r="A92" s="3" t="s">
        <v>296</v>
      </c>
      <c r="B92" s="3" t="s">
        <v>297</v>
      </c>
      <c r="C92" s="3" t="str">
        <f t="array" ref="C92">INDEX(PHONG_BAN!$A$2:$A$28,RANDBETWEEN(1,ROWS(PHONG_BAN!$A$2:$A$28)),1)</f>
        <v>HS_KHCN_B2                                        </v>
      </c>
      <c r="D92" s="3" t="str">
        <f t="shared" si="1"/>
        <v>CTV</v>
      </c>
      <c r="E92" s="3" t="str">
        <f t="shared" si="2"/>
        <v>Nữ</v>
      </c>
      <c r="F92" s="3">
        <f t="shared" si="3"/>
        <v>1</v>
      </c>
      <c r="G92" s="9">
        <v>44509.0</v>
      </c>
      <c r="H92" s="3"/>
      <c r="I92" s="3"/>
      <c r="J92" s="3" t="s">
        <v>95</v>
      </c>
      <c r="K92" s="3" t="str">
        <f t="shared" si="5"/>
        <v>Công tác viên</v>
      </c>
      <c r="L92" s="9">
        <f t="shared" si="4"/>
        <v>31526</v>
      </c>
      <c r="M92" s="10" t="str">
        <f t="array" ref="M92">IF(K92="Chính thức", INDEX(LOAI_HOP_DONG!$A$2:$A$3,RANDBETWEEN(1,ROWS(LOAI_HOP_DONG!$A$2:$A$3)),1),"TEMP")</f>
        <v>TEMP</v>
      </c>
      <c r="N92" s="10">
        <v>1.0</v>
      </c>
    </row>
    <row r="93" ht="15.75" customHeight="1">
      <c r="A93" s="3" t="s">
        <v>298</v>
      </c>
      <c r="B93" s="3" t="s">
        <v>299</v>
      </c>
      <c r="C93" s="3" t="str">
        <f t="array" ref="C93">INDEX(PHONG_BAN!$A$2:$A$28,RANDBETWEEN(1,ROWS(PHONG_BAN!$A$2:$A$28)),1)</f>
        <v>CT_KHCN_A1                                        </v>
      </c>
      <c r="D93" s="3" t="str">
        <f t="shared" si="1"/>
        <v>CTV</v>
      </c>
      <c r="E93" s="3" t="str">
        <f t="shared" si="2"/>
        <v>Nam</v>
      </c>
      <c r="F93" s="3">
        <f t="shared" si="3"/>
        <v>1</v>
      </c>
      <c r="G93" s="9">
        <v>44510.0</v>
      </c>
      <c r="H93" s="3"/>
      <c r="I93" s="3"/>
      <c r="J93" s="3" t="s">
        <v>95</v>
      </c>
      <c r="K93" s="3" t="str">
        <f t="shared" si="5"/>
        <v>HĐ hợp tác</v>
      </c>
      <c r="L93" s="9">
        <f t="shared" si="4"/>
        <v>35569</v>
      </c>
      <c r="M93" s="10" t="str">
        <f t="array" ref="M93">IF(K93="Chính thức", INDEX(LOAI_HOP_DONG!$A$2:$A$3,RANDBETWEEN(1,ROWS(LOAI_HOP_DONG!$A$2:$A$3)),1),"TEMP")</f>
        <v>TEMP</v>
      </c>
      <c r="N93" s="10">
        <v>1.0</v>
      </c>
    </row>
    <row r="94" ht="15.75" customHeight="1">
      <c r="A94" s="3" t="s">
        <v>300</v>
      </c>
      <c r="B94" s="3" t="s">
        <v>301</v>
      </c>
      <c r="C94" s="3" t="str">
        <f t="array" ref="C94">INDEX(PHONG_BAN!$A$2:$A$28,RANDBETWEEN(1,ROWS(PHONG_BAN!$A$2:$A$28)),1)</f>
        <v>HN_KHCN_A3                                        </v>
      </c>
      <c r="D94" s="3" t="str">
        <f t="shared" si="1"/>
        <v>CT</v>
      </c>
      <c r="E94" s="3" t="str">
        <f t="shared" si="2"/>
        <v>Nam</v>
      </c>
      <c r="F94" s="3">
        <f t="shared" si="3"/>
        <v>1</v>
      </c>
      <c r="G94" s="9">
        <v>44511.0</v>
      </c>
      <c r="H94" s="3"/>
      <c r="I94" s="3"/>
      <c r="J94" s="3" t="s">
        <v>95</v>
      </c>
      <c r="K94" s="3" t="str">
        <f t="shared" si="5"/>
        <v>Công tác viên</v>
      </c>
      <c r="L94" s="9">
        <f t="shared" si="4"/>
        <v>35315</v>
      </c>
      <c r="M94" s="10" t="str">
        <f t="array" ref="M94">IF(K94="Chính thức", INDEX(LOAI_HOP_DONG!$A$2:$A$3,RANDBETWEEN(1,ROWS(LOAI_HOP_DONG!$A$2:$A$3)),1),"TEMP")</f>
        <v>TEMP</v>
      </c>
      <c r="N94" s="10">
        <v>1.0</v>
      </c>
    </row>
    <row r="95" ht="15.75" customHeight="1">
      <c r="A95" s="3" t="s">
        <v>302</v>
      </c>
      <c r="B95" s="3" t="s">
        <v>303</v>
      </c>
      <c r="C95" s="3" t="str">
        <f t="array" ref="C95">INDEX(PHONG_BAN!$A$2:$A$28,RANDBETWEEN(1,ROWS(PHONG_BAN!$A$2:$A$28)),1)</f>
        <v>HS_KHCN_B2                                        </v>
      </c>
      <c r="D95" s="3" t="str">
        <f t="shared" si="1"/>
        <v>TS</v>
      </c>
      <c r="E95" s="3" t="str">
        <f t="shared" si="2"/>
        <v>Nam</v>
      </c>
      <c r="F95" s="3">
        <f t="shared" si="3"/>
        <v>1</v>
      </c>
      <c r="G95" s="9">
        <v>44512.0</v>
      </c>
      <c r="H95" s="3"/>
      <c r="I95" s="3"/>
      <c r="J95" s="3" t="s">
        <v>95</v>
      </c>
      <c r="K95" s="3" t="str">
        <f t="shared" si="5"/>
        <v>Công tác viên</v>
      </c>
      <c r="L95" s="9">
        <f t="shared" si="4"/>
        <v>32603</v>
      </c>
      <c r="M95" s="10" t="str">
        <f t="array" ref="M95">IF(K95="Chính thức", INDEX(LOAI_HOP_DONG!$A$2:$A$3,RANDBETWEEN(1,ROWS(LOAI_HOP_DONG!$A$2:$A$3)),1),"TEMP")</f>
        <v>TEMP</v>
      </c>
      <c r="N95" s="10">
        <v>1.0</v>
      </c>
    </row>
    <row r="96" ht="15.75" customHeight="1">
      <c r="A96" s="3" t="s">
        <v>304</v>
      </c>
      <c r="B96" s="3" t="s">
        <v>305</v>
      </c>
      <c r="C96" s="3" t="str">
        <f t="array" ref="C96">INDEX(PHONG_BAN!$A$2:$A$28,RANDBETWEEN(1,ROWS(PHONG_BAN!$A$2:$A$28)),1)</f>
        <v>VT_KHCN_A1                                        </v>
      </c>
      <c r="D96" s="3" t="str">
        <f t="shared" si="1"/>
        <v>CTV</v>
      </c>
      <c r="E96" s="3" t="str">
        <f t="shared" si="2"/>
        <v>Nam</v>
      </c>
      <c r="F96" s="3">
        <f t="shared" si="3"/>
        <v>1</v>
      </c>
      <c r="G96" s="9">
        <v>44513.0</v>
      </c>
      <c r="H96" s="3"/>
      <c r="I96" s="3"/>
      <c r="J96" s="3" t="s">
        <v>95</v>
      </c>
      <c r="K96" s="3" t="str">
        <f t="shared" si="5"/>
        <v>Tập sự</v>
      </c>
      <c r="L96" s="9">
        <f t="shared" si="4"/>
        <v>33346</v>
      </c>
      <c r="M96" s="10" t="str">
        <f t="array" ref="M96">IF(K96="Chính thức", INDEX(LOAI_HOP_DONG!$A$2:$A$3,RANDBETWEEN(1,ROWS(LOAI_HOP_DONG!$A$2:$A$3)),1),"TEMP")</f>
        <v>TEMP</v>
      </c>
      <c r="N96" s="10">
        <v>1.0</v>
      </c>
    </row>
    <row r="97" ht="15.75" customHeight="1">
      <c r="A97" s="3" t="s">
        <v>306</v>
      </c>
      <c r="B97" s="3" t="s">
        <v>307</v>
      </c>
      <c r="C97" s="3" t="str">
        <f t="array" ref="C97">INDEX(PHONG_BAN!$A$2:$A$28,RANDBETWEEN(1,ROWS(PHONG_BAN!$A$2:$A$28)),1)</f>
        <v>HS_KHCN_A9                                        </v>
      </c>
      <c r="D97" s="3" t="str">
        <f t="shared" si="1"/>
        <v>TS</v>
      </c>
      <c r="E97" s="3" t="str">
        <f t="shared" si="2"/>
        <v>Nữ</v>
      </c>
      <c r="F97" s="3">
        <f t="shared" si="3"/>
        <v>1</v>
      </c>
      <c r="G97" s="9">
        <v>44514.0</v>
      </c>
      <c r="H97" s="3"/>
      <c r="I97" s="3"/>
      <c r="J97" s="3" t="s">
        <v>95</v>
      </c>
      <c r="K97" s="3" t="str">
        <f t="shared" si="5"/>
        <v>Chính thức</v>
      </c>
      <c r="L97" s="9">
        <f t="shared" si="4"/>
        <v>34628</v>
      </c>
      <c r="M97" s="10" t="str">
        <f t="array" ref="M97">IF(K97="Chính thức", INDEX(LOAI_HOP_DONG!$A$2:$A$3,RANDBETWEEN(1,ROWS(LOAI_HOP_DONG!$A$2:$A$3)),1),"TEMP")</f>
        <v>TEMP</v>
      </c>
      <c r="N97" s="10">
        <v>1.0</v>
      </c>
    </row>
    <row r="98" ht="15.75" customHeight="1">
      <c r="A98" s="3" t="s">
        <v>308</v>
      </c>
      <c r="B98" s="3" t="s">
        <v>309</v>
      </c>
      <c r="C98" s="3" t="str">
        <f t="array" ref="C98">INDEX(PHONG_BAN!$A$2:$A$28,RANDBETWEEN(1,ROWS(PHONG_BAN!$A$2:$A$28)),1)</f>
        <v>CT_KHCN_A2                                        </v>
      </c>
      <c r="D98" s="3" t="str">
        <f t="shared" si="1"/>
        <v>CT</v>
      </c>
      <c r="E98" s="3" t="str">
        <f t="shared" si="2"/>
        <v>Nam</v>
      </c>
      <c r="F98" s="3">
        <f t="shared" si="3"/>
        <v>1</v>
      </c>
      <c r="G98" s="9">
        <v>44515.0</v>
      </c>
      <c r="H98" s="3"/>
      <c r="I98" s="3"/>
      <c r="J98" s="3" t="s">
        <v>95</v>
      </c>
      <c r="K98" s="3" t="str">
        <f t="shared" si="5"/>
        <v>Công tác viên</v>
      </c>
      <c r="L98" s="9">
        <f t="shared" si="4"/>
        <v>35150</v>
      </c>
      <c r="M98" s="10" t="str">
        <f t="array" ref="M98">IF(K98="Chính thức", INDEX(LOAI_HOP_DONG!$A$2:$A$3,RANDBETWEEN(1,ROWS(LOAI_HOP_DONG!$A$2:$A$3)),1),"TEMP")</f>
        <v>TEMP</v>
      </c>
      <c r="N98" s="10">
        <v>1.0</v>
      </c>
    </row>
    <row r="99" ht="15.75" customHeight="1">
      <c r="A99" s="3" t="s">
        <v>310</v>
      </c>
      <c r="B99" s="3" t="s">
        <v>311</v>
      </c>
      <c r="C99" s="3" t="str">
        <f t="array" ref="C99">INDEX(PHONG_BAN!$A$2:$A$28,RANDBETWEEN(1,ROWS(PHONG_BAN!$A$2:$A$28)),1)</f>
        <v>HS_KHCC                                           </v>
      </c>
      <c r="D99" s="3" t="str">
        <f t="shared" si="1"/>
        <v>CTV</v>
      </c>
      <c r="E99" s="3" t="str">
        <f t="shared" si="2"/>
        <v>Nam</v>
      </c>
      <c r="F99" s="3">
        <f t="shared" si="3"/>
        <v>1</v>
      </c>
      <c r="G99" s="9">
        <v>44516.0</v>
      </c>
      <c r="H99" s="3"/>
      <c r="I99" s="3"/>
      <c r="J99" s="3" t="s">
        <v>95</v>
      </c>
      <c r="K99" s="3" t="str">
        <f t="shared" si="5"/>
        <v>Chính thức</v>
      </c>
      <c r="L99" s="9">
        <f t="shared" si="4"/>
        <v>34108</v>
      </c>
      <c r="M99" s="10" t="str">
        <f t="array" ref="M99">IF(K99="Chính thức", INDEX(LOAI_HOP_DONG!$A$2:$A$3,RANDBETWEEN(1,ROWS(LOAI_HOP_DONG!$A$2:$A$3)),1),"TEMP")</f>
        <v>PERM</v>
      </c>
      <c r="N99" s="10">
        <v>1.0</v>
      </c>
    </row>
    <row r="100" ht="15.75" customHeight="1">
      <c r="A100" s="3" t="s">
        <v>312</v>
      </c>
      <c r="B100" s="3" t="s">
        <v>313</v>
      </c>
      <c r="C100" s="3" t="str">
        <f t="array" ref="C100">INDEX(PHONG_BAN!$A$2:$A$28,RANDBETWEEN(1,ROWS(PHONG_BAN!$A$2:$A$28)),1)</f>
        <v>HS_KHCC                                           </v>
      </c>
      <c r="D100" s="3" t="str">
        <f t="shared" si="1"/>
        <v>TS</v>
      </c>
      <c r="E100" s="3" t="str">
        <f t="shared" si="2"/>
        <v>Nữ</v>
      </c>
      <c r="F100" s="3">
        <f t="shared" si="3"/>
        <v>1</v>
      </c>
      <c r="G100" s="9">
        <v>44517.0</v>
      </c>
      <c r="H100" s="3"/>
      <c r="I100" s="3"/>
      <c r="J100" s="3" t="s">
        <v>95</v>
      </c>
      <c r="K100" s="3" t="str">
        <f t="shared" si="5"/>
        <v>Tập sự</v>
      </c>
      <c r="L100" s="9">
        <f t="shared" si="4"/>
        <v>31221</v>
      </c>
      <c r="M100" s="10" t="str">
        <f t="array" ref="M100">IF(K100="Chính thức", INDEX(LOAI_HOP_DONG!$A$2:$A$3,RANDBETWEEN(1,ROWS(LOAI_HOP_DONG!$A$2:$A$3)),1),"TEMP")</f>
        <v>TEMP</v>
      </c>
      <c r="N100" s="10">
        <v>1.0</v>
      </c>
    </row>
    <row r="101" ht="15.75" customHeight="1">
      <c r="A101" s="3" t="s">
        <v>314</v>
      </c>
      <c r="B101" s="3" t="s">
        <v>315</v>
      </c>
      <c r="C101" s="3" t="str">
        <f t="array" ref="C101">INDEX(PHONG_BAN!$A$2:$A$28,RANDBETWEEN(1,ROWS(PHONG_BAN!$A$2:$A$28)),1)</f>
        <v>NT_KHCN_A2                                        </v>
      </c>
      <c r="D101" s="3" t="str">
        <f t="shared" si="1"/>
        <v>CTV</v>
      </c>
      <c r="E101" s="3" t="str">
        <f t="shared" si="2"/>
        <v>Nữ</v>
      </c>
      <c r="F101" s="3">
        <f t="shared" si="3"/>
        <v>1</v>
      </c>
      <c r="G101" s="9">
        <v>44518.0</v>
      </c>
      <c r="H101" s="3"/>
      <c r="I101" s="3"/>
      <c r="J101" s="3" t="s">
        <v>95</v>
      </c>
      <c r="K101" s="3" t="str">
        <f t="shared" si="5"/>
        <v>Chính thức</v>
      </c>
      <c r="L101" s="9">
        <f t="shared" si="4"/>
        <v>35125</v>
      </c>
      <c r="M101" s="10" t="str">
        <f t="array" ref="M101">IF(K101="Chính thức", INDEX(LOAI_HOP_DONG!$A$2:$A$3,RANDBETWEEN(1,ROWS(LOAI_HOP_DONG!$A$2:$A$3)),1),"TEMP")</f>
        <v>TEMP</v>
      </c>
      <c r="N101" s="10">
        <v>1.0</v>
      </c>
    </row>
    <row r="102" ht="15.75" customHeight="1">
      <c r="A102" s="3" t="s">
        <v>316</v>
      </c>
      <c r="B102" s="3" t="s">
        <v>317</v>
      </c>
      <c r="C102" s="3" t="str">
        <f t="array" ref="C102">INDEX(PHONG_BAN!$A$2:$A$28,RANDBETWEEN(1,ROWS(PHONG_BAN!$A$2:$A$28)),1)</f>
        <v>DN_KHCN_A1                                        </v>
      </c>
      <c r="D102" s="3" t="str">
        <f t="shared" si="1"/>
        <v>OS</v>
      </c>
      <c r="E102" s="3" t="str">
        <f t="shared" si="2"/>
        <v>Nữ</v>
      </c>
      <c r="F102" s="3">
        <f t="shared" si="3"/>
        <v>1</v>
      </c>
      <c r="G102" s="9">
        <v>44519.0</v>
      </c>
      <c r="H102" s="3"/>
      <c r="I102" s="3"/>
      <c r="J102" s="3" t="s">
        <v>95</v>
      </c>
      <c r="K102" s="3" t="str">
        <f t="shared" si="5"/>
        <v>Tập sự</v>
      </c>
      <c r="L102" s="9">
        <f t="shared" si="4"/>
        <v>36793</v>
      </c>
      <c r="M102" s="10" t="str">
        <f t="array" ref="M102">IF(K102="Chính thức", INDEX(LOAI_HOP_DONG!$A$2:$A$3,RANDBETWEEN(1,ROWS(LOAI_HOP_DONG!$A$2:$A$3)),1),"TEMP")</f>
        <v>TEMP</v>
      </c>
      <c r="N102" s="10">
        <v>1.0</v>
      </c>
    </row>
    <row r="103" ht="15.75" customHeight="1">
      <c r="A103" s="3" t="s">
        <v>318</v>
      </c>
      <c r="B103" s="3" t="s">
        <v>319</v>
      </c>
      <c r="C103" s="3" t="str">
        <f t="array" ref="C103">INDEX(PHONG_BAN!$A$2:$A$28,RANDBETWEEN(1,ROWS(PHONG_BAN!$A$2:$A$28)),1)</f>
        <v>HN_KHCN_A2                                        </v>
      </c>
      <c r="D103" s="3" t="str">
        <f t="shared" si="1"/>
        <v>CTV</v>
      </c>
      <c r="E103" s="3" t="str">
        <f t="shared" si="2"/>
        <v>Nam</v>
      </c>
      <c r="F103" s="3">
        <f t="shared" si="3"/>
        <v>1</v>
      </c>
      <c r="G103" s="9">
        <v>44520.0</v>
      </c>
      <c r="H103" s="3"/>
      <c r="I103" s="3"/>
      <c r="J103" s="3" t="s">
        <v>95</v>
      </c>
      <c r="K103" s="3" t="str">
        <f t="shared" si="5"/>
        <v>Công tác viên</v>
      </c>
      <c r="L103" s="9">
        <f t="shared" si="4"/>
        <v>34260</v>
      </c>
      <c r="M103" s="10" t="str">
        <f t="array" ref="M103">IF(K103="Chính thức", INDEX(LOAI_HOP_DONG!$A$2:$A$3,RANDBETWEEN(1,ROWS(LOAI_HOP_DONG!$A$2:$A$3)),1),"TEMP")</f>
        <v>TEMP</v>
      </c>
      <c r="N103" s="10">
        <v>1.0</v>
      </c>
    </row>
    <row r="104" ht="15.75" customHeight="1">
      <c r="A104" s="3" t="s">
        <v>320</v>
      </c>
      <c r="B104" s="3" t="s">
        <v>321</v>
      </c>
      <c r="C104" s="3" t="str">
        <f t="array" ref="C104">INDEX(PHONG_BAN!$A$2:$A$28,RANDBETWEEN(1,ROWS(PHONG_BAN!$A$2:$A$28)),1)</f>
        <v>CT_KHCN_A1                                        </v>
      </c>
      <c r="D104" s="3" t="str">
        <f t="shared" si="1"/>
        <v>CTV</v>
      </c>
      <c r="E104" s="3" t="str">
        <f t="shared" si="2"/>
        <v>Nữ</v>
      </c>
      <c r="F104" s="3">
        <f t="shared" si="3"/>
        <v>1</v>
      </c>
      <c r="G104" s="9">
        <v>44521.0</v>
      </c>
      <c r="H104" s="3"/>
      <c r="I104" s="3"/>
      <c r="J104" s="3" t="s">
        <v>95</v>
      </c>
      <c r="K104" s="3" t="str">
        <f t="shared" si="5"/>
        <v>Tập sự</v>
      </c>
      <c r="L104" s="9">
        <f t="shared" si="4"/>
        <v>34130</v>
      </c>
      <c r="M104" s="10" t="str">
        <f t="array" ref="M104">IF(K104="Chính thức", INDEX(LOAI_HOP_DONG!$A$2:$A$3,RANDBETWEEN(1,ROWS(LOAI_HOP_DONG!$A$2:$A$3)),1),"TEMP")</f>
        <v>TEMP</v>
      </c>
      <c r="N104" s="10">
        <v>1.0</v>
      </c>
    </row>
    <row r="105" ht="15.75" customHeight="1">
      <c r="A105" s="3" t="s">
        <v>322</v>
      </c>
      <c r="B105" s="3" t="s">
        <v>323</v>
      </c>
      <c r="C105" s="3" t="str">
        <f t="array" ref="C105">INDEX(PHONG_BAN!$A$2:$A$28,RANDBETWEEN(1,ROWS(PHONG_BAN!$A$2:$A$28)),1)</f>
        <v>HS_KHCC                                           </v>
      </c>
      <c r="D105" s="3" t="str">
        <f t="shared" si="1"/>
        <v>TS</v>
      </c>
      <c r="E105" s="3" t="str">
        <f t="shared" si="2"/>
        <v>Nam</v>
      </c>
      <c r="F105" s="3">
        <f t="shared" si="3"/>
        <v>1</v>
      </c>
      <c r="G105" s="9">
        <v>44522.0</v>
      </c>
      <c r="H105" s="3"/>
      <c r="I105" s="3"/>
      <c r="J105" s="3" t="s">
        <v>95</v>
      </c>
      <c r="K105" s="3" t="str">
        <f t="shared" si="5"/>
        <v>Tập sự</v>
      </c>
      <c r="L105" s="9">
        <f t="shared" si="4"/>
        <v>34885</v>
      </c>
      <c r="M105" s="10" t="str">
        <f t="array" ref="M105">IF(K105="Chính thức", INDEX(LOAI_HOP_DONG!$A$2:$A$3,RANDBETWEEN(1,ROWS(LOAI_HOP_DONG!$A$2:$A$3)),1),"TEMP")</f>
        <v>TEMP</v>
      </c>
      <c r="N105" s="10">
        <v>1.0</v>
      </c>
    </row>
    <row r="106" ht="15.75" customHeight="1">
      <c r="A106" s="3" t="s">
        <v>324</v>
      </c>
      <c r="B106" s="3" t="s">
        <v>325</v>
      </c>
      <c r="C106" s="3" t="str">
        <f t="array" ref="C106">INDEX(PHONG_BAN!$A$2:$A$28,RANDBETWEEN(1,ROWS(PHONG_BAN!$A$2:$A$28)),1)</f>
        <v>HS_KHCN_A7                                        </v>
      </c>
      <c r="D106" s="3" t="str">
        <f t="shared" si="1"/>
        <v>CTV</v>
      </c>
      <c r="E106" s="3" t="str">
        <f t="shared" si="2"/>
        <v>Nữ</v>
      </c>
      <c r="F106" s="3">
        <f t="shared" si="3"/>
        <v>1</v>
      </c>
      <c r="G106" s="9">
        <v>44523.0</v>
      </c>
      <c r="H106" s="3"/>
      <c r="I106" s="3"/>
      <c r="J106" s="3" t="s">
        <v>95</v>
      </c>
      <c r="K106" s="3" t="str">
        <f t="shared" si="5"/>
        <v>Chính thức</v>
      </c>
      <c r="L106" s="9">
        <f t="shared" si="4"/>
        <v>33279</v>
      </c>
      <c r="M106" s="10" t="str">
        <f t="array" ref="M106">IF(K106="Chính thức", INDEX(LOAI_HOP_DONG!$A$2:$A$3,RANDBETWEEN(1,ROWS(LOAI_HOP_DONG!$A$2:$A$3)),1),"TEMP")</f>
        <v>PERM</v>
      </c>
      <c r="N106" s="10">
        <v>1.0</v>
      </c>
    </row>
    <row r="107" ht="15.75" customHeight="1">
      <c r="A107" s="3" t="s">
        <v>326</v>
      </c>
      <c r="B107" s="3" t="s">
        <v>327</v>
      </c>
      <c r="C107" s="3" t="str">
        <f t="array" ref="C107">INDEX(PHONG_BAN!$A$2:$A$28,RANDBETWEEN(1,ROWS(PHONG_BAN!$A$2:$A$28)),1)</f>
        <v>HS_KHCN_A5                                        </v>
      </c>
      <c r="D107" s="3" t="str">
        <f t="shared" si="1"/>
        <v>TS</v>
      </c>
      <c r="E107" s="3" t="str">
        <f t="shared" si="2"/>
        <v>Nam</v>
      </c>
      <c r="F107" s="3">
        <f t="shared" si="3"/>
        <v>1</v>
      </c>
      <c r="G107" s="9">
        <v>44524.0</v>
      </c>
      <c r="H107" s="3"/>
      <c r="I107" s="3"/>
      <c r="J107" s="3" t="s">
        <v>95</v>
      </c>
      <c r="K107" s="3" t="str">
        <f t="shared" si="5"/>
        <v>Chính thức</v>
      </c>
      <c r="L107" s="9">
        <f t="shared" si="4"/>
        <v>33234</v>
      </c>
      <c r="M107" s="10" t="str">
        <f t="array" ref="M107">IF(K107="Chính thức", INDEX(LOAI_HOP_DONG!$A$2:$A$3,RANDBETWEEN(1,ROWS(LOAI_HOP_DONG!$A$2:$A$3)),1),"TEMP")</f>
        <v>TEMP</v>
      </c>
      <c r="N107" s="10">
        <v>1.0</v>
      </c>
    </row>
    <row r="108" ht="15.75" customHeight="1">
      <c r="A108" s="3" t="s">
        <v>328</v>
      </c>
      <c r="B108" s="3" t="s">
        <v>329</v>
      </c>
      <c r="C108" s="3" t="str">
        <f t="array" ref="C108">INDEX(PHONG_BAN!$A$2:$A$28,RANDBETWEEN(1,ROWS(PHONG_BAN!$A$2:$A$28)),1)</f>
        <v>HS_KHCN_A6                                        </v>
      </c>
      <c r="D108" s="3" t="str">
        <f t="shared" si="1"/>
        <v>CT</v>
      </c>
      <c r="E108" s="3" t="str">
        <f t="shared" si="2"/>
        <v>Nam</v>
      </c>
      <c r="F108" s="3">
        <f t="shared" si="3"/>
        <v>1</v>
      </c>
      <c r="G108" s="9">
        <v>44525.0</v>
      </c>
      <c r="H108" s="3"/>
      <c r="I108" s="3"/>
      <c r="J108" s="3" t="s">
        <v>95</v>
      </c>
      <c r="K108" s="3" t="str">
        <f t="shared" si="5"/>
        <v>Chính thức</v>
      </c>
      <c r="L108" s="9">
        <f t="shared" si="4"/>
        <v>33776</v>
      </c>
      <c r="M108" s="10" t="str">
        <f t="array" ref="M108">IF(K108="Chính thức", INDEX(LOAI_HOP_DONG!$A$2:$A$3,RANDBETWEEN(1,ROWS(LOAI_HOP_DONG!$A$2:$A$3)),1),"TEMP")</f>
        <v>TEMP</v>
      </c>
      <c r="N108" s="10">
        <v>1.0</v>
      </c>
    </row>
    <row r="109" ht="15.75" customHeight="1">
      <c r="A109" s="3" t="s">
        <v>330</v>
      </c>
      <c r="B109" s="3" t="s">
        <v>331</v>
      </c>
      <c r="C109" s="3" t="str">
        <f t="array" ref="C109">INDEX(PHONG_BAN!$A$2:$A$28,RANDBETWEEN(1,ROWS(PHONG_BAN!$A$2:$A$28)),1)</f>
        <v>HS_KHCN_A8                                        </v>
      </c>
      <c r="D109" s="3" t="str">
        <f t="shared" si="1"/>
        <v>CT</v>
      </c>
      <c r="E109" s="3" t="str">
        <f t="shared" si="2"/>
        <v>Nữ</v>
      </c>
      <c r="F109" s="3">
        <f t="shared" si="3"/>
        <v>1</v>
      </c>
      <c r="G109" s="9">
        <v>44526.0</v>
      </c>
      <c r="H109" s="3"/>
      <c r="I109" s="3"/>
      <c r="J109" s="3" t="s">
        <v>95</v>
      </c>
      <c r="K109" s="3" t="str">
        <f t="shared" si="5"/>
        <v>HĐ hợp tác</v>
      </c>
      <c r="L109" s="9">
        <f t="shared" si="4"/>
        <v>36725</v>
      </c>
      <c r="M109" s="10" t="str">
        <f t="array" ref="M109">IF(K109="Chính thức", INDEX(LOAI_HOP_DONG!$A$2:$A$3,RANDBETWEEN(1,ROWS(LOAI_HOP_DONG!$A$2:$A$3)),1),"TEMP")</f>
        <v>TEMP</v>
      </c>
      <c r="N109" s="10">
        <v>1.0</v>
      </c>
    </row>
    <row r="110" ht="15.75" customHeight="1">
      <c r="A110" s="3" t="s">
        <v>332</v>
      </c>
      <c r="B110" s="3" t="s">
        <v>333</v>
      </c>
      <c r="C110" s="3" t="str">
        <f t="array" ref="C110">INDEX(PHONG_BAN!$A$2:$A$28,RANDBETWEEN(1,ROWS(PHONG_BAN!$A$2:$A$28)),1)</f>
        <v>HS_KHCN_B6                                        </v>
      </c>
      <c r="D110" s="3" t="str">
        <f t="shared" si="1"/>
        <v>CT</v>
      </c>
      <c r="E110" s="3" t="str">
        <f t="shared" si="2"/>
        <v>Nữ</v>
      </c>
      <c r="F110" s="3">
        <f t="shared" si="3"/>
        <v>1</v>
      </c>
      <c r="G110" s="9">
        <v>44527.0</v>
      </c>
      <c r="H110" s="3"/>
      <c r="I110" s="3"/>
      <c r="J110" s="3" t="s">
        <v>95</v>
      </c>
      <c r="K110" s="3" t="str">
        <f t="shared" si="5"/>
        <v>HĐ hợp tác</v>
      </c>
      <c r="L110" s="9">
        <f t="shared" si="4"/>
        <v>33626</v>
      </c>
      <c r="M110" s="10" t="str">
        <f t="array" ref="M110">IF(K110="Chính thức", INDEX(LOAI_HOP_DONG!$A$2:$A$3,RANDBETWEEN(1,ROWS(LOAI_HOP_DONG!$A$2:$A$3)),1),"TEMP")</f>
        <v>TEMP</v>
      </c>
      <c r="N110" s="10">
        <v>1.0</v>
      </c>
    </row>
    <row r="111" ht="15.75" customHeight="1">
      <c r="A111" s="3" t="s">
        <v>334</v>
      </c>
      <c r="B111" s="3" t="s">
        <v>335</v>
      </c>
      <c r="C111" s="3" t="str">
        <f t="array" ref="C111">INDEX(PHONG_BAN!$A$2:$A$28,RANDBETWEEN(1,ROWS(PHONG_BAN!$A$2:$A$28)),1)</f>
        <v>HS_KHCN_B6                                        </v>
      </c>
      <c r="D111" s="3" t="str">
        <f t="shared" si="1"/>
        <v>CTV</v>
      </c>
      <c r="E111" s="3" t="str">
        <f t="shared" si="2"/>
        <v>Nữ</v>
      </c>
      <c r="F111" s="3">
        <f t="shared" si="3"/>
        <v>1</v>
      </c>
      <c r="G111" s="9">
        <v>44528.0</v>
      </c>
      <c r="H111" s="3"/>
      <c r="I111" s="3"/>
      <c r="J111" s="3" t="s">
        <v>95</v>
      </c>
      <c r="K111" s="3" t="str">
        <f t="shared" si="5"/>
        <v>Chính thức</v>
      </c>
      <c r="L111" s="9">
        <f t="shared" si="4"/>
        <v>34865</v>
      </c>
      <c r="M111" s="10" t="str">
        <f t="array" ref="M111">IF(K111="Chính thức", INDEX(LOAI_HOP_DONG!$A$2:$A$3,RANDBETWEEN(1,ROWS(LOAI_HOP_DONG!$A$2:$A$3)),1),"TEMP")</f>
        <v>TEMP</v>
      </c>
      <c r="N111" s="10">
        <v>1.0</v>
      </c>
    </row>
    <row r="112" ht="15.75" customHeight="1">
      <c r="A112" s="3" t="s">
        <v>336</v>
      </c>
      <c r="B112" s="3" t="s">
        <v>337</v>
      </c>
      <c r="C112" s="3" t="str">
        <f t="array" ref="C112">INDEX(PHONG_BAN!$A$2:$A$28,RANDBETWEEN(1,ROWS(PHONG_BAN!$A$2:$A$28)),1)</f>
        <v>HS_KHCN_A5                                        </v>
      </c>
      <c r="D112" s="3" t="str">
        <f t="shared" si="1"/>
        <v>CTV</v>
      </c>
      <c r="E112" s="3" t="str">
        <f t="shared" si="2"/>
        <v>Nam</v>
      </c>
      <c r="F112" s="3">
        <f t="shared" si="3"/>
        <v>1</v>
      </c>
      <c r="G112" s="9">
        <v>44529.0</v>
      </c>
      <c r="H112" s="3"/>
      <c r="I112" s="3"/>
      <c r="J112" s="3" t="s">
        <v>95</v>
      </c>
      <c r="K112" s="3" t="str">
        <f t="shared" si="5"/>
        <v>Tập sự</v>
      </c>
      <c r="L112" s="9">
        <f t="shared" si="4"/>
        <v>35228</v>
      </c>
      <c r="M112" s="10" t="str">
        <f t="array" ref="M112">IF(K112="Chính thức", INDEX(LOAI_HOP_DONG!$A$2:$A$3,RANDBETWEEN(1,ROWS(LOAI_HOP_DONG!$A$2:$A$3)),1),"TEMP")</f>
        <v>TEMP</v>
      </c>
      <c r="N112" s="10">
        <v>1.0</v>
      </c>
    </row>
    <row r="113" ht="15.75" customHeight="1">
      <c r="A113" s="3" t="s">
        <v>338</v>
      </c>
      <c r="B113" s="3" t="s">
        <v>339</v>
      </c>
      <c r="C113" s="3" t="str">
        <f t="array" ref="C113">INDEX(PHONG_BAN!$A$2:$A$28,RANDBETWEEN(1,ROWS(PHONG_BAN!$A$2:$A$28)),1)</f>
        <v>HS_KHCC                                           </v>
      </c>
      <c r="D113" s="3" t="str">
        <f t="shared" si="1"/>
        <v>TS</v>
      </c>
      <c r="E113" s="3" t="str">
        <f t="shared" si="2"/>
        <v>Nữ</v>
      </c>
      <c r="F113" s="3">
        <f t="shared" si="3"/>
        <v>1</v>
      </c>
      <c r="G113" s="9">
        <v>44530.0</v>
      </c>
      <c r="H113" s="3"/>
      <c r="I113" s="3"/>
      <c r="J113" s="3" t="s">
        <v>95</v>
      </c>
      <c r="K113" s="3" t="str">
        <f t="shared" si="5"/>
        <v>Tập sự</v>
      </c>
      <c r="L113" s="9">
        <f t="shared" si="4"/>
        <v>36397</v>
      </c>
      <c r="M113" s="10" t="str">
        <f t="array" ref="M113">IF(K113="Chính thức", INDEX(LOAI_HOP_DONG!$A$2:$A$3,RANDBETWEEN(1,ROWS(LOAI_HOP_DONG!$A$2:$A$3)),1),"TEMP")</f>
        <v>TEMP</v>
      </c>
      <c r="N113" s="10">
        <v>1.0</v>
      </c>
    </row>
    <row r="114" ht="15.75" customHeight="1">
      <c r="A114" s="3" t="s">
        <v>340</v>
      </c>
      <c r="B114" s="3" t="s">
        <v>341</v>
      </c>
      <c r="C114" s="3" t="str">
        <f t="array" ref="C114">INDEX(PHONG_BAN!$A$2:$A$28,RANDBETWEEN(1,ROWS(PHONG_BAN!$A$2:$A$28)),1)</f>
        <v>HS_KHCN_B2                                        </v>
      </c>
      <c r="D114" s="3" t="str">
        <f t="shared" si="1"/>
        <v>TS</v>
      </c>
      <c r="E114" s="3" t="str">
        <f t="shared" si="2"/>
        <v>Nam</v>
      </c>
      <c r="F114" s="3">
        <f t="shared" si="3"/>
        <v>1</v>
      </c>
      <c r="G114" s="9">
        <v>44531.0</v>
      </c>
      <c r="H114" s="3"/>
      <c r="I114" s="3"/>
      <c r="J114" s="3" t="s">
        <v>95</v>
      </c>
      <c r="K114" s="3" t="str">
        <f t="shared" si="5"/>
        <v>HĐ hợp tác</v>
      </c>
      <c r="L114" s="9">
        <f t="shared" si="4"/>
        <v>31684</v>
      </c>
      <c r="M114" s="10" t="str">
        <f t="array" ref="M114">IF(K114="Chính thức", INDEX(LOAI_HOP_DONG!$A$2:$A$3,RANDBETWEEN(1,ROWS(LOAI_HOP_DONG!$A$2:$A$3)),1),"TEMP")</f>
        <v>TEMP</v>
      </c>
      <c r="N114" s="10">
        <v>1.0</v>
      </c>
    </row>
    <row r="115" ht="15.75" customHeight="1">
      <c r="A115" s="3" t="s">
        <v>342</v>
      </c>
      <c r="B115" s="3" t="s">
        <v>343</v>
      </c>
      <c r="C115" s="3" t="str">
        <f t="array" ref="C115">INDEX(PHONG_BAN!$A$2:$A$28,RANDBETWEEN(1,ROWS(PHONG_BAN!$A$2:$A$28)),1)</f>
        <v>HS_KHCN_B4                                        </v>
      </c>
      <c r="D115" s="3" t="str">
        <f t="shared" si="1"/>
        <v>CTV</v>
      </c>
      <c r="E115" s="3" t="str">
        <f t="shared" si="2"/>
        <v>Nam</v>
      </c>
      <c r="F115" s="3">
        <f t="shared" si="3"/>
        <v>1</v>
      </c>
      <c r="G115" s="9">
        <v>44532.0</v>
      </c>
      <c r="H115" s="3"/>
      <c r="I115" s="3"/>
      <c r="J115" s="3" t="s">
        <v>95</v>
      </c>
      <c r="K115" s="3" t="str">
        <f t="shared" si="5"/>
        <v>Tập sự</v>
      </c>
      <c r="L115" s="9">
        <f t="shared" si="4"/>
        <v>33634</v>
      </c>
      <c r="M115" s="10" t="str">
        <f t="array" ref="M115">IF(K115="Chính thức", INDEX(LOAI_HOP_DONG!$A$2:$A$3,RANDBETWEEN(1,ROWS(LOAI_HOP_DONG!$A$2:$A$3)),1),"TEMP")</f>
        <v>TEMP</v>
      </c>
      <c r="N115" s="10">
        <v>1.0</v>
      </c>
    </row>
    <row r="116" ht="15.75" customHeight="1">
      <c r="A116" s="3" t="s">
        <v>344</v>
      </c>
      <c r="B116" s="3" t="s">
        <v>345</v>
      </c>
      <c r="C116" s="3" t="str">
        <f t="array" ref="C116">INDEX(PHONG_BAN!$A$2:$A$28,RANDBETWEEN(1,ROWS(PHONG_BAN!$A$2:$A$28)),1)</f>
        <v>DN_KHCN_A1                                        </v>
      </c>
      <c r="D116" s="3" t="str">
        <f t="shared" si="1"/>
        <v>CT</v>
      </c>
      <c r="E116" s="3" t="str">
        <f t="shared" si="2"/>
        <v>Nam</v>
      </c>
      <c r="F116" s="3">
        <f t="shared" si="3"/>
        <v>1</v>
      </c>
      <c r="G116" s="9">
        <v>44533.0</v>
      </c>
      <c r="H116" s="3"/>
      <c r="I116" s="3"/>
      <c r="J116" s="3" t="s">
        <v>95</v>
      </c>
      <c r="K116" s="3" t="str">
        <f t="shared" si="5"/>
        <v>Tập sự</v>
      </c>
      <c r="L116" s="9">
        <f t="shared" si="4"/>
        <v>34600</v>
      </c>
      <c r="M116" s="10" t="str">
        <f t="array" ref="M116">IF(K116="Chính thức", INDEX(LOAI_HOP_DONG!$A$2:$A$3,RANDBETWEEN(1,ROWS(LOAI_HOP_DONG!$A$2:$A$3)),1),"TEMP")</f>
        <v>TEMP</v>
      </c>
      <c r="N116" s="10">
        <v>1.0</v>
      </c>
    </row>
    <row r="117" ht="15.75" customHeight="1">
      <c r="A117" s="3" t="s">
        <v>346</v>
      </c>
      <c r="B117" s="3" t="s">
        <v>347</v>
      </c>
      <c r="C117" s="3" t="str">
        <f t="array" ref="C117">INDEX(PHONG_BAN!$A$2:$A$28,RANDBETWEEN(1,ROWS(PHONG_BAN!$A$2:$A$28)),1)</f>
        <v>NT_KHCN_A1                                        </v>
      </c>
      <c r="D117" s="3" t="str">
        <f t="shared" si="1"/>
        <v>CTV</v>
      </c>
      <c r="E117" s="3" t="str">
        <f t="shared" si="2"/>
        <v>Nữ</v>
      </c>
      <c r="F117" s="3">
        <f t="shared" si="3"/>
        <v>1</v>
      </c>
      <c r="G117" s="9">
        <v>44534.0</v>
      </c>
      <c r="H117" s="3"/>
      <c r="I117" s="3"/>
      <c r="J117" s="3" t="s">
        <v>95</v>
      </c>
      <c r="K117" s="3" t="str">
        <f t="shared" si="5"/>
        <v>Công tác viên</v>
      </c>
      <c r="L117" s="9">
        <f t="shared" si="4"/>
        <v>34211</v>
      </c>
      <c r="M117" s="10" t="str">
        <f t="array" ref="M117">IF(K117="Chính thức", INDEX(LOAI_HOP_DONG!$A$2:$A$3,RANDBETWEEN(1,ROWS(LOAI_HOP_DONG!$A$2:$A$3)),1),"TEMP")</f>
        <v>TEMP</v>
      </c>
      <c r="N117" s="10">
        <v>1.0</v>
      </c>
    </row>
    <row r="118" ht="15.75" customHeight="1">
      <c r="A118" s="3" t="s">
        <v>348</v>
      </c>
      <c r="B118" s="3" t="s">
        <v>349</v>
      </c>
      <c r="C118" s="3" t="str">
        <f t="array" ref="C118">INDEX(PHONG_BAN!$A$2:$A$28,RANDBETWEEN(1,ROWS(PHONG_BAN!$A$2:$A$28)),1)</f>
        <v>HS_KHCN_B6                                        </v>
      </c>
      <c r="D118" s="3" t="str">
        <f t="shared" si="1"/>
        <v>OS</v>
      </c>
      <c r="E118" s="3" t="str">
        <f t="shared" si="2"/>
        <v>Nữ</v>
      </c>
      <c r="F118" s="3">
        <f t="shared" si="3"/>
        <v>1</v>
      </c>
      <c r="G118" s="9">
        <v>44535.0</v>
      </c>
      <c r="H118" s="3"/>
      <c r="I118" s="3"/>
      <c r="J118" s="3" t="s">
        <v>95</v>
      </c>
      <c r="K118" s="3" t="str">
        <f t="shared" si="5"/>
        <v>Chính thức</v>
      </c>
      <c r="L118" s="9">
        <f t="shared" si="4"/>
        <v>34112</v>
      </c>
      <c r="M118" s="10" t="str">
        <f t="array" ref="M118">IF(K118="Chính thức", INDEX(LOAI_HOP_DONG!$A$2:$A$3,RANDBETWEEN(1,ROWS(LOAI_HOP_DONG!$A$2:$A$3)),1),"TEMP")</f>
        <v>PERM</v>
      </c>
      <c r="N118" s="10">
        <v>1.0</v>
      </c>
    </row>
    <row r="119" ht="15.75" customHeight="1">
      <c r="A119" s="3" t="s">
        <v>350</v>
      </c>
      <c r="B119" s="3" t="s">
        <v>351</v>
      </c>
      <c r="C119" s="3" t="str">
        <f t="array" ref="C119">INDEX(PHONG_BAN!$A$2:$A$28,RANDBETWEEN(1,ROWS(PHONG_BAN!$A$2:$A$28)),1)</f>
        <v>HS_KHCN_A6                                        </v>
      </c>
      <c r="D119" s="3" t="str">
        <f t="shared" si="1"/>
        <v>CT</v>
      </c>
      <c r="E119" s="3" t="str">
        <f t="shared" si="2"/>
        <v>Nữ</v>
      </c>
      <c r="F119" s="3">
        <f t="shared" si="3"/>
        <v>1</v>
      </c>
      <c r="G119" s="9">
        <v>44536.0</v>
      </c>
      <c r="H119" s="3"/>
      <c r="I119" s="3"/>
      <c r="J119" s="3" t="s">
        <v>95</v>
      </c>
      <c r="K119" s="3" t="str">
        <f t="shared" si="5"/>
        <v>HĐ hợp tác</v>
      </c>
      <c r="L119" s="9">
        <f t="shared" si="4"/>
        <v>33576</v>
      </c>
      <c r="M119" s="10" t="str">
        <f t="array" ref="M119">IF(K119="Chính thức", INDEX(LOAI_HOP_DONG!$A$2:$A$3,RANDBETWEEN(1,ROWS(LOAI_HOP_DONG!$A$2:$A$3)),1),"TEMP")</f>
        <v>TEMP</v>
      </c>
      <c r="N119" s="10">
        <v>1.0</v>
      </c>
    </row>
    <row r="120" ht="15.75" customHeight="1">
      <c r="A120" s="3" t="s">
        <v>352</v>
      </c>
      <c r="B120" s="3" t="s">
        <v>353</v>
      </c>
      <c r="C120" s="3" t="str">
        <f t="array" ref="C120">INDEX(PHONG_BAN!$A$2:$A$28,RANDBETWEEN(1,ROWS(PHONG_BAN!$A$2:$A$28)),1)</f>
        <v>DN_KHCN_A1                                        </v>
      </c>
      <c r="D120" s="3" t="str">
        <f t="shared" si="1"/>
        <v>CT</v>
      </c>
      <c r="E120" s="3" t="str">
        <f t="shared" si="2"/>
        <v>Nữ</v>
      </c>
      <c r="F120" s="3">
        <f t="shared" si="3"/>
        <v>1</v>
      </c>
      <c r="G120" s="9">
        <v>44537.0</v>
      </c>
      <c r="H120" s="3"/>
      <c r="I120" s="3"/>
      <c r="J120" s="3" t="s">
        <v>95</v>
      </c>
      <c r="K120" s="3" t="str">
        <f t="shared" si="5"/>
        <v>Tập sự</v>
      </c>
      <c r="L120" s="9">
        <f t="shared" si="4"/>
        <v>36661</v>
      </c>
      <c r="M120" s="10" t="str">
        <f t="array" ref="M120">IF(K120="Chính thức", INDEX(LOAI_HOP_DONG!$A$2:$A$3,RANDBETWEEN(1,ROWS(LOAI_HOP_DONG!$A$2:$A$3)),1),"TEMP")</f>
        <v>TEMP</v>
      </c>
      <c r="N120" s="10">
        <v>1.0</v>
      </c>
    </row>
    <row r="121" ht="15.75" customHeight="1">
      <c r="A121" s="3" t="s">
        <v>354</v>
      </c>
      <c r="B121" s="3" t="s">
        <v>355</v>
      </c>
      <c r="C121" s="3" t="str">
        <f t="array" ref="C121">INDEX(PHONG_BAN!$A$2:$A$28,RANDBETWEEN(1,ROWS(PHONG_BAN!$A$2:$A$28)),1)</f>
        <v>HS_KHCN_B5                                        </v>
      </c>
      <c r="D121" s="3" t="str">
        <f t="shared" si="1"/>
        <v>OS</v>
      </c>
      <c r="E121" s="3" t="str">
        <f t="shared" si="2"/>
        <v>Nữ</v>
      </c>
      <c r="F121" s="3">
        <f t="shared" si="3"/>
        <v>1</v>
      </c>
      <c r="G121" s="9">
        <v>44538.0</v>
      </c>
      <c r="H121" s="3"/>
      <c r="I121" s="3"/>
      <c r="J121" s="3" t="s">
        <v>95</v>
      </c>
      <c r="K121" s="3" t="str">
        <f t="shared" si="5"/>
        <v>Công tác viên</v>
      </c>
      <c r="L121" s="9">
        <f t="shared" si="4"/>
        <v>33215</v>
      </c>
      <c r="M121" s="10" t="str">
        <f t="array" ref="M121">IF(K121="Chính thức", INDEX(LOAI_HOP_DONG!$A$2:$A$3,RANDBETWEEN(1,ROWS(LOAI_HOP_DONG!$A$2:$A$3)),1),"TEMP")</f>
        <v>TEMP</v>
      </c>
      <c r="N121" s="10">
        <v>1.0</v>
      </c>
    </row>
    <row r="122" ht="15.75" customHeight="1">
      <c r="A122" s="3" t="s">
        <v>356</v>
      </c>
      <c r="B122" s="3" t="s">
        <v>357</v>
      </c>
      <c r="C122" s="3" t="str">
        <f t="array" ref="C122">INDEX(PHONG_BAN!$A$2:$A$28,RANDBETWEEN(1,ROWS(PHONG_BAN!$A$2:$A$28)),1)</f>
        <v>HN_KHCN_A5                                        </v>
      </c>
      <c r="D122" s="3" t="str">
        <f t="shared" si="1"/>
        <v>CTV</v>
      </c>
      <c r="E122" s="3" t="str">
        <f t="shared" si="2"/>
        <v>Nam</v>
      </c>
      <c r="F122" s="3">
        <f t="shared" si="3"/>
        <v>1</v>
      </c>
      <c r="G122" s="9">
        <v>44539.0</v>
      </c>
      <c r="H122" s="3"/>
      <c r="I122" s="3"/>
      <c r="J122" s="3" t="s">
        <v>95</v>
      </c>
      <c r="K122" s="3" t="str">
        <f t="shared" si="5"/>
        <v>Công tác viên</v>
      </c>
      <c r="L122" s="9">
        <f t="shared" si="4"/>
        <v>34337</v>
      </c>
      <c r="M122" s="10" t="str">
        <f t="array" ref="M122">IF(K122="Chính thức", INDEX(LOAI_HOP_DONG!$A$2:$A$3,RANDBETWEEN(1,ROWS(LOAI_HOP_DONG!$A$2:$A$3)),1),"TEMP")</f>
        <v>TEMP</v>
      </c>
      <c r="N122" s="10">
        <v>1.0</v>
      </c>
    </row>
    <row r="123" ht="15.75" customHeight="1">
      <c r="A123" s="3" t="s">
        <v>358</v>
      </c>
      <c r="B123" s="3" t="s">
        <v>359</v>
      </c>
      <c r="C123" s="3" t="str">
        <f t="array" ref="C123">INDEX(PHONG_BAN!$A$2:$A$28,RANDBETWEEN(1,ROWS(PHONG_BAN!$A$2:$A$28)),1)</f>
        <v>HS_KHCN_A7                                        </v>
      </c>
      <c r="D123" s="3" t="str">
        <f t="shared" si="1"/>
        <v>TS</v>
      </c>
      <c r="E123" s="3" t="str">
        <f t="shared" si="2"/>
        <v>Nữ</v>
      </c>
      <c r="F123" s="3">
        <f t="shared" si="3"/>
        <v>1</v>
      </c>
      <c r="G123" s="9">
        <v>44540.0</v>
      </c>
      <c r="H123" s="3"/>
      <c r="I123" s="3"/>
      <c r="J123" s="3" t="s">
        <v>95</v>
      </c>
      <c r="K123" s="3" t="str">
        <f t="shared" si="5"/>
        <v>Chính thức</v>
      </c>
      <c r="L123" s="9">
        <f t="shared" si="4"/>
        <v>36350</v>
      </c>
      <c r="M123" s="10" t="str">
        <f t="array" ref="M123">IF(K123="Chính thức", INDEX(LOAI_HOP_DONG!$A$2:$A$3,RANDBETWEEN(1,ROWS(LOAI_HOP_DONG!$A$2:$A$3)),1),"TEMP")</f>
        <v>PERM</v>
      </c>
      <c r="N123" s="10">
        <v>1.0</v>
      </c>
    </row>
    <row r="124" ht="15.75" customHeight="1">
      <c r="A124" s="3" t="s">
        <v>360</v>
      </c>
      <c r="B124" s="3" t="s">
        <v>361</v>
      </c>
      <c r="C124" s="3" t="str">
        <f t="array" ref="C124">INDEX(PHONG_BAN!$A$2:$A$28,RANDBETWEEN(1,ROWS(PHONG_BAN!$A$2:$A$28)),1)</f>
        <v>DN_KHCN_A1                                        </v>
      </c>
      <c r="D124" s="3" t="str">
        <f t="shared" si="1"/>
        <v>CT</v>
      </c>
      <c r="E124" s="3" t="str">
        <f t="shared" si="2"/>
        <v>Nam</v>
      </c>
      <c r="F124" s="3">
        <f t="shared" si="3"/>
        <v>1</v>
      </c>
      <c r="G124" s="9">
        <v>44541.0</v>
      </c>
      <c r="H124" s="3"/>
      <c r="I124" s="3"/>
      <c r="J124" s="3" t="s">
        <v>95</v>
      </c>
      <c r="K124" s="3" t="str">
        <f t="shared" si="5"/>
        <v>Chính thức</v>
      </c>
      <c r="L124" s="9">
        <f t="shared" si="4"/>
        <v>33715</v>
      </c>
      <c r="M124" s="10" t="str">
        <f t="array" ref="M124">IF(K124="Chính thức", INDEX(LOAI_HOP_DONG!$A$2:$A$3,RANDBETWEEN(1,ROWS(LOAI_HOP_DONG!$A$2:$A$3)),1),"TEMP")</f>
        <v>TEMP</v>
      </c>
      <c r="N124" s="10">
        <v>1.0</v>
      </c>
    </row>
    <row r="125" ht="15.75" customHeight="1">
      <c r="A125" s="3" t="s">
        <v>362</v>
      </c>
      <c r="B125" s="3" t="s">
        <v>363</v>
      </c>
      <c r="C125" s="3" t="str">
        <f t="array" ref="C125">INDEX(PHONG_BAN!$A$2:$A$28,RANDBETWEEN(1,ROWS(PHONG_BAN!$A$2:$A$28)),1)</f>
        <v>HN_KHCN_A2                                        </v>
      </c>
      <c r="D125" s="3" t="str">
        <f t="shared" si="1"/>
        <v>OS</v>
      </c>
      <c r="E125" s="3" t="str">
        <f t="shared" si="2"/>
        <v>Nữ</v>
      </c>
      <c r="F125" s="3">
        <f t="shared" si="3"/>
        <v>1</v>
      </c>
      <c r="G125" s="9">
        <v>44542.0</v>
      </c>
      <c r="H125" s="3"/>
      <c r="I125" s="3"/>
      <c r="J125" s="3" t="s">
        <v>95</v>
      </c>
      <c r="K125" s="3" t="str">
        <f t="shared" si="5"/>
        <v>Công tác viên</v>
      </c>
      <c r="L125" s="9">
        <f t="shared" si="4"/>
        <v>36230</v>
      </c>
      <c r="M125" s="10" t="str">
        <f t="array" ref="M125">IF(K125="Chính thức", INDEX(LOAI_HOP_DONG!$A$2:$A$3,RANDBETWEEN(1,ROWS(LOAI_HOP_DONG!$A$2:$A$3)),1),"TEMP")</f>
        <v>TEMP</v>
      </c>
      <c r="N125" s="10">
        <v>1.0</v>
      </c>
    </row>
    <row r="126" ht="15.75" customHeight="1">
      <c r="A126" s="3" t="s">
        <v>364</v>
      </c>
      <c r="B126" s="3" t="s">
        <v>365</v>
      </c>
      <c r="C126" s="3" t="str">
        <f t="array" ref="C126">INDEX(PHONG_BAN!$A$2:$A$28,RANDBETWEEN(1,ROWS(PHONG_BAN!$A$2:$A$28)),1)</f>
        <v>HS_KHCN_A9                                        </v>
      </c>
      <c r="D126" s="3" t="str">
        <f t="shared" si="1"/>
        <v>OS</v>
      </c>
      <c r="E126" s="3" t="str">
        <f t="shared" si="2"/>
        <v>Nữ</v>
      </c>
      <c r="F126" s="3">
        <f t="shared" si="3"/>
        <v>1</v>
      </c>
      <c r="G126" s="9">
        <v>44543.0</v>
      </c>
      <c r="H126" s="3"/>
      <c r="I126" s="3"/>
      <c r="J126" s="3" t="s">
        <v>95</v>
      </c>
      <c r="K126" s="3" t="str">
        <f t="shared" si="5"/>
        <v>Tập sự</v>
      </c>
      <c r="L126" s="9">
        <f t="shared" si="4"/>
        <v>33168</v>
      </c>
      <c r="M126" s="10" t="str">
        <f t="array" ref="M126">IF(K126="Chính thức", INDEX(LOAI_HOP_DONG!$A$2:$A$3,RANDBETWEEN(1,ROWS(LOAI_HOP_DONG!$A$2:$A$3)),1),"TEMP")</f>
        <v>TEMP</v>
      </c>
      <c r="N126" s="10">
        <v>1.0</v>
      </c>
    </row>
    <row r="127" ht="15.75" customHeight="1">
      <c r="A127" s="3" t="s">
        <v>366</v>
      </c>
      <c r="B127" s="3" t="s">
        <v>367</v>
      </c>
      <c r="C127" s="3" t="str">
        <f t="array" ref="C127">INDEX(PHONG_BAN!$A$2:$A$28,RANDBETWEEN(1,ROWS(PHONG_BAN!$A$2:$A$28)),1)</f>
        <v>HS_KHCN_B5                                        </v>
      </c>
      <c r="D127" s="3" t="str">
        <f t="shared" si="1"/>
        <v>OS</v>
      </c>
      <c r="E127" s="3" t="str">
        <f t="shared" si="2"/>
        <v>Nữ</v>
      </c>
      <c r="F127" s="3">
        <f t="shared" si="3"/>
        <v>1</v>
      </c>
      <c r="G127" s="9">
        <v>44544.0</v>
      </c>
      <c r="H127" s="3"/>
      <c r="I127" s="3"/>
      <c r="J127" s="3" t="s">
        <v>95</v>
      </c>
      <c r="K127" s="3" t="str">
        <f t="shared" si="5"/>
        <v>Chính thức</v>
      </c>
      <c r="L127" s="9">
        <f t="shared" si="4"/>
        <v>32361</v>
      </c>
      <c r="M127" s="10" t="str">
        <f t="array" ref="M127">IF(K127="Chính thức", INDEX(LOAI_HOP_DONG!$A$2:$A$3,RANDBETWEEN(1,ROWS(LOAI_HOP_DONG!$A$2:$A$3)),1),"TEMP")</f>
        <v>PERM</v>
      </c>
      <c r="N127" s="10">
        <v>1.0</v>
      </c>
    </row>
    <row r="128" ht="15.75" customHeight="1">
      <c r="A128" s="3" t="s">
        <v>368</v>
      </c>
      <c r="B128" s="3" t="s">
        <v>369</v>
      </c>
      <c r="C128" s="3" t="str">
        <f t="array" ref="C128">INDEX(PHONG_BAN!$A$2:$A$28,RANDBETWEEN(1,ROWS(PHONG_BAN!$A$2:$A$28)),1)</f>
        <v>HS_KHCN_A2                                        </v>
      </c>
      <c r="D128" s="3" t="str">
        <f t="shared" si="1"/>
        <v>CT</v>
      </c>
      <c r="E128" s="3" t="str">
        <f t="shared" si="2"/>
        <v>Nam</v>
      </c>
      <c r="F128" s="3">
        <f t="shared" si="3"/>
        <v>1</v>
      </c>
      <c r="G128" s="9">
        <v>44545.0</v>
      </c>
      <c r="H128" s="3"/>
      <c r="I128" s="3"/>
      <c r="J128" s="3" t="s">
        <v>95</v>
      </c>
      <c r="K128" s="3" t="str">
        <f t="shared" si="5"/>
        <v>HĐ hợp tác</v>
      </c>
      <c r="L128" s="9">
        <f t="shared" si="4"/>
        <v>35345</v>
      </c>
      <c r="M128" s="10" t="str">
        <f t="array" ref="M128">IF(K128="Chính thức", INDEX(LOAI_HOP_DONG!$A$2:$A$3,RANDBETWEEN(1,ROWS(LOAI_HOP_DONG!$A$2:$A$3)),1),"TEMP")</f>
        <v>TEMP</v>
      </c>
      <c r="N128" s="10">
        <v>1.0</v>
      </c>
    </row>
    <row r="129" ht="15.75" customHeight="1">
      <c r="A129" s="3" t="s">
        <v>370</v>
      </c>
      <c r="B129" s="3" t="s">
        <v>371</v>
      </c>
      <c r="C129" s="3" t="str">
        <f t="array" ref="C129">INDEX(PHONG_BAN!$A$2:$A$28,RANDBETWEEN(1,ROWS(PHONG_BAN!$A$2:$A$28)),1)</f>
        <v>HS_KHCN_A2                                        </v>
      </c>
      <c r="D129" s="3" t="str">
        <f t="shared" si="1"/>
        <v>TS</v>
      </c>
      <c r="E129" s="3" t="str">
        <f t="shared" si="2"/>
        <v>Nữ</v>
      </c>
      <c r="F129" s="3">
        <f t="shared" si="3"/>
        <v>1</v>
      </c>
      <c r="G129" s="9">
        <v>44546.0</v>
      </c>
      <c r="H129" s="3"/>
      <c r="I129" s="3"/>
      <c r="J129" s="3" t="s">
        <v>95</v>
      </c>
      <c r="K129" s="3" t="str">
        <f t="shared" si="5"/>
        <v>Công tác viên</v>
      </c>
      <c r="L129" s="9">
        <f t="shared" si="4"/>
        <v>35708</v>
      </c>
      <c r="M129" s="10" t="str">
        <f t="array" ref="M129">IF(K129="Chính thức", INDEX(LOAI_HOP_DONG!$A$2:$A$3,RANDBETWEEN(1,ROWS(LOAI_HOP_DONG!$A$2:$A$3)),1),"TEMP")</f>
        <v>TEMP</v>
      </c>
      <c r="N129" s="10">
        <v>1.0</v>
      </c>
    </row>
    <row r="130" ht="15.75" customHeight="1">
      <c r="A130" s="3" t="s">
        <v>372</v>
      </c>
      <c r="B130" s="3" t="s">
        <v>373</v>
      </c>
      <c r="C130" s="3" t="str">
        <f t="array" ref="C130">INDEX(PHONG_BAN!$A$2:$A$28,RANDBETWEEN(1,ROWS(PHONG_BAN!$A$2:$A$28)),1)</f>
        <v>HS_KHCN_B4                                        </v>
      </c>
      <c r="D130" s="3" t="str">
        <f t="shared" si="1"/>
        <v>TS</v>
      </c>
      <c r="E130" s="3" t="str">
        <f t="shared" si="2"/>
        <v>Nữ</v>
      </c>
      <c r="F130" s="3">
        <f t="shared" si="3"/>
        <v>1</v>
      </c>
      <c r="G130" s="9">
        <v>44547.0</v>
      </c>
      <c r="H130" s="3"/>
      <c r="I130" s="3"/>
      <c r="J130" s="3" t="s">
        <v>95</v>
      </c>
      <c r="K130" s="3" t="str">
        <f t="shared" si="5"/>
        <v>Chính thức</v>
      </c>
      <c r="L130" s="9">
        <f t="shared" si="4"/>
        <v>32866</v>
      </c>
      <c r="M130" s="10" t="str">
        <f t="array" ref="M130">IF(K130="Chính thức", INDEX(LOAI_HOP_DONG!$A$2:$A$3,RANDBETWEEN(1,ROWS(LOAI_HOP_DONG!$A$2:$A$3)),1),"TEMP")</f>
        <v>TEMP</v>
      </c>
      <c r="N130" s="10">
        <v>1.0</v>
      </c>
    </row>
    <row r="131" ht="15.75" customHeight="1">
      <c r="A131" s="3" t="s">
        <v>374</v>
      </c>
      <c r="B131" s="3" t="s">
        <v>375</v>
      </c>
      <c r="C131" s="3" t="str">
        <f t="array" ref="C131">INDEX(PHONG_BAN!$A$2:$A$28,RANDBETWEEN(1,ROWS(PHONG_BAN!$A$2:$A$28)),1)</f>
        <v>HN_KHCN_A6                                        </v>
      </c>
      <c r="D131" s="3" t="str">
        <f t="shared" si="1"/>
        <v>TS</v>
      </c>
      <c r="E131" s="3" t="str">
        <f t="shared" si="2"/>
        <v>Nam</v>
      </c>
      <c r="F131" s="3">
        <f t="shared" si="3"/>
        <v>1</v>
      </c>
      <c r="G131" s="9">
        <v>44548.0</v>
      </c>
      <c r="H131" s="3"/>
      <c r="I131" s="3"/>
      <c r="J131" s="3" t="s">
        <v>95</v>
      </c>
      <c r="K131" s="3" t="str">
        <f t="shared" si="5"/>
        <v>Chính thức</v>
      </c>
      <c r="L131" s="9">
        <f t="shared" si="4"/>
        <v>31395</v>
      </c>
      <c r="M131" s="10" t="str">
        <f t="array" ref="M131">IF(K131="Chính thức", INDEX(LOAI_HOP_DONG!$A$2:$A$3,RANDBETWEEN(1,ROWS(LOAI_HOP_DONG!$A$2:$A$3)),1),"TEMP")</f>
        <v>TEMP</v>
      </c>
      <c r="N131" s="10">
        <v>1.0</v>
      </c>
    </row>
    <row r="132" ht="15.75" customHeight="1">
      <c r="A132" s="3" t="s">
        <v>376</v>
      </c>
      <c r="B132" s="3" t="s">
        <v>377</v>
      </c>
      <c r="C132" s="3" t="str">
        <f t="array" ref="C132">INDEX(PHONG_BAN!$A$2:$A$28,RANDBETWEEN(1,ROWS(PHONG_BAN!$A$2:$A$28)),1)</f>
        <v>HS_KHTC                                           </v>
      </c>
      <c r="D132" s="3" t="str">
        <f t="shared" si="1"/>
        <v>TS</v>
      </c>
      <c r="E132" s="3" t="str">
        <f t="shared" si="2"/>
        <v>Nam</v>
      </c>
      <c r="F132" s="3">
        <f t="shared" si="3"/>
        <v>1</v>
      </c>
      <c r="G132" s="9">
        <v>44549.0</v>
      </c>
      <c r="H132" s="3"/>
      <c r="I132" s="3"/>
      <c r="J132" s="3" t="s">
        <v>95</v>
      </c>
      <c r="K132" s="3" t="str">
        <f t="shared" si="5"/>
        <v>Tập sự</v>
      </c>
      <c r="L132" s="9">
        <f t="shared" si="4"/>
        <v>33793</v>
      </c>
      <c r="M132" s="10" t="str">
        <f t="array" ref="M132">IF(K132="Chính thức", INDEX(LOAI_HOP_DONG!$A$2:$A$3,RANDBETWEEN(1,ROWS(LOAI_HOP_DONG!$A$2:$A$3)),1),"TEMP")</f>
        <v>TEMP</v>
      </c>
      <c r="N132" s="10">
        <v>1.0</v>
      </c>
    </row>
    <row r="133" ht="15.75" customHeight="1">
      <c r="A133" s="3" t="s">
        <v>378</v>
      </c>
      <c r="B133" s="3" t="s">
        <v>379</v>
      </c>
      <c r="C133" s="3" t="str">
        <f t="array" ref="C133">INDEX(PHONG_BAN!$A$2:$A$28,RANDBETWEEN(1,ROWS(PHONG_BAN!$A$2:$A$28)),1)</f>
        <v>HN_KHCN_A3                                        </v>
      </c>
      <c r="D133" s="3" t="str">
        <f t="shared" si="1"/>
        <v>OS</v>
      </c>
      <c r="E133" s="3" t="str">
        <f t="shared" si="2"/>
        <v>Nam</v>
      </c>
      <c r="F133" s="3">
        <f t="shared" si="3"/>
        <v>1</v>
      </c>
      <c r="G133" s="9">
        <v>44550.0</v>
      </c>
      <c r="H133" s="3"/>
      <c r="I133" s="3"/>
      <c r="J133" s="3" t="s">
        <v>95</v>
      </c>
      <c r="K133" s="3" t="str">
        <f t="shared" si="5"/>
        <v>Tập sự</v>
      </c>
      <c r="L133" s="9">
        <f t="shared" si="4"/>
        <v>32879</v>
      </c>
      <c r="M133" s="10" t="str">
        <f t="array" ref="M133">IF(K133="Chính thức", INDEX(LOAI_HOP_DONG!$A$2:$A$3,RANDBETWEEN(1,ROWS(LOAI_HOP_DONG!$A$2:$A$3)),1),"TEMP")</f>
        <v>TEMP</v>
      </c>
      <c r="N133" s="10">
        <v>1.0</v>
      </c>
    </row>
    <row r="134" ht="15.75" customHeight="1">
      <c r="A134" s="3" t="s">
        <v>380</v>
      </c>
      <c r="B134" s="3" t="s">
        <v>381</v>
      </c>
      <c r="C134" s="3" t="str">
        <f t="array" ref="C134">INDEX(PHONG_BAN!$A$2:$A$28,RANDBETWEEN(1,ROWS(PHONG_BAN!$A$2:$A$28)),1)</f>
        <v>HS_KHCN_B5                                        </v>
      </c>
      <c r="D134" s="3" t="str">
        <f t="shared" si="1"/>
        <v>CT</v>
      </c>
      <c r="E134" s="3" t="str">
        <f t="shared" si="2"/>
        <v>Nam</v>
      </c>
      <c r="F134" s="3">
        <f t="shared" si="3"/>
        <v>1</v>
      </c>
      <c r="G134" s="9">
        <v>44551.0</v>
      </c>
      <c r="H134" s="3"/>
      <c r="I134" s="3"/>
      <c r="J134" s="3" t="s">
        <v>95</v>
      </c>
      <c r="K134" s="3" t="str">
        <f t="shared" si="5"/>
        <v>Chính thức</v>
      </c>
      <c r="L134" s="9">
        <f t="shared" si="4"/>
        <v>36111</v>
      </c>
      <c r="M134" s="10" t="str">
        <f t="array" ref="M134">IF(K134="Chính thức", INDEX(LOAI_HOP_DONG!$A$2:$A$3,RANDBETWEEN(1,ROWS(LOAI_HOP_DONG!$A$2:$A$3)),1),"TEMP")</f>
        <v>PERM</v>
      </c>
      <c r="N134" s="10">
        <v>1.0</v>
      </c>
    </row>
    <row r="135" ht="15.75" customHeight="1">
      <c r="A135" s="3" t="s">
        <v>382</v>
      </c>
      <c r="B135" s="3" t="s">
        <v>383</v>
      </c>
      <c r="C135" s="3" t="str">
        <f t="array" ref="C135">INDEX(PHONG_BAN!$A$2:$A$28,RANDBETWEEN(1,ROWS(PHONG_BAN!$A$2:$A$28)),1)</f>
        <v>HS_KHCN_A6                                        </v>
      </c>
      <c r="D135" s="3" t="str">
        <f t="shared" si="1"/>
        <v>TS</v>
      </c>
      <c r="E135" s="3" t="str">
        <f t="shared" si="2"/>
        <v>Nữ</v>
      </c>
      <c r="F135" s="3">
        <f t="shared" si="3"/>
        <v>1</v>
      </c>
      <c r="G135" s="9">
        <v>44552.0</v>
      </c>
      <c r="H135" s="3"/>
      <c r="I135" s="3"/>
      <c r="J135" s="3" t="s">
        <v>95</v>
      </c>
      <c r="K135" s="3" t="str">
        <f t="shared" si="5"/>
        <v>Chính thức</v>
      </c>
      <c r="L135" s="9">
        <f t="shared" si="4"/>
        <v>36882</v>
      </c>
      <c r="M135" s="10" t="str">
        <f t="array" ref="M135">IF(K135="Chính thức", INDEX(LOAI_HOP_DONG!$A$2:$A$3,RANDBETWEEN(1,ROWS(LOAI_HOP_DONG!$A$2:$A$3)),1),"TEMP")</f>
        <v>TEMP</v>
      </c>
      <c r="N135" s="10">
        <v>1.0</v>
      </c>
    </row>
    <row r="136" ht="15.75" customHeight="1">
      <c r="A136" s="3" t="s">
        <v>384</v>
      </c>
      <c r="B136" s="3" t="s">
        <v>385</v>
      </c>
      <c r="C136" s="3" t="str">
        <f t="array" ref="C136">INDEX(PHONG_BAN!$A$2:$A$28,RANDBETWEEN(1,ROWS(PHONG_BAN!$A$2:$A$28)),1)</f>
        <v>CT_KHCN_A1                                        </v>
      </c>
      <c r="D136" s="3" t="str">
        <f t="shared" si="1"/>
        <v>OS</v>
      </c>
      <c r="E136" s="3" t="str">
        <f t="shared" si="2"/>
        <v>Nam</v>
      </c>
      <c r="F136" s="3">
        <f t="shared" si="3"/>
        <v>1</v>
      </c>
      <c r="G136" s="9">
        <v>44553.0</v>
      </c>
      <c r="H136" s="3"/>
      <c r="I136" s="3"/>
      <c r="J136" s="3" t="s">
        <v>95</v>
      </c>
      <c r="K136" s="3" t="str">
        <f t="shared" si="5"/>
        <v>Chính thức</v>
      </c>
      <c r="L136" s="9">
        <f t="shared" si="4"/>
        <v>35804</v>
      </c>
      <c r="M136" s="10" t="str">
        <f t="array" ref="M136">IF(K136="Chính thức", INDEX(LOAI_HOP_DONG!$A$2:$A$3,RANDBETWEEN(1,ROWS(LOAI_HOP_DONG!$A$2:$A$3)),1),"TEMP")</f>
        <v>PERM</v>
      </c>
      <c r="N136" s="10">
        <v>1.0</v>
      </c>
    </row>
    <row r="137" ht="15.75" customHeight="1">
      <c r="A137" s="3" t="s">
        <v>386</v>
      </c>
      <c r="B137" s="3" t="s">
        <v>387</v>
      </c>
      <c r="C137" s="3" t="str">
        <f t="array" ref="C137">INDEX(PHONG_BAN!$A$2:$A$28,RANDBETWEEN(1,ROWS(PHONG_BAN!$A$2:$A$28)),1)</f>
        <v>HS_KHCN_B6                                        </v>
      </c>
      <c r="D137" s="3" t="str">
        <f t="shared" si="1"/>
        <v>TS</v>
      </c>
      <c r="E137" s="3" t="str">
        <f t="shared" si="2"/>
        <v>Nam</v>
      </c>
      <c r="F137" s="3">
        <f t="shared" si="3"/>
        <v>1</v>
      </c>
      <c r="G137" s="9">
        <v>44554.0</v>
      </c>
      <c r="H137" s="3"/>
      <c r="I137" s="3"/>
      <c r="J137" s="3" t="s">
        <v>95</v>
      </c>
      <c r="K137" s="3" t="str">
        <f t="shared" si="5"/>
        <v>Tập sự</v>
      </c>
      <c r="L137" s="9">
        <f t="shared" si="4"/>
        <v>33096</v>
      </c>
      <c r="M137" s="10" t="str">
        <f t="array" ref="M137">IF(K137="Chính thức", INDEX(LOAI_HOP_DONG!$A$2:$A$3,RANDBETWEEN(1,ROWS(LOAI_HOP_DONG!$A$2:$A$3)),1),"TEMP")</f>
        <v>TEMP</v>
      </c>
      <c r="N137" s="10">
        <v>1.0</v>
      </c>
    </row>
    <row r="138" ht="15.75" customHeight="1">
      <c r="A138" s="3" t="s">
        <v>388</v>
      </c>
      <c r="B138" s="3" t="s">
        <v>389</v>
      </c>
      <c r="C138" s="3" t="str">
        <f t="array" ref="C138">INDEX(PHONG_BAN!$A$2:$A$28,RANDBETWEEN(1,ROWS(PHONG_BAN!$A$2:$A$28)),1)</f>
        <v>HS_KHCN_B5                                        </v>
      </c>
      <c r="D138" s="3" t="str">
        <f t="shared" si="1"/>
        <v>OS</v>
      </c>
      <c r="E138" s="3" t="str">
        <f t="shared" si="2"/>
        <v>Nam</v>
      </c>
      <c r="F138" s="3">
        <f t="shared" si="3"/>
        <v>1</v>
      </c>
      <c r="G138" s="9">
        <v>44555.0</v>
      </c>
      <c r="H138" s="3"/>
      <c r="I138" s="3"/>
      <c r="J138" s="3" t="s">
        <v>95</v>
      </c>
      <c r="K138" s="3" t="str">
        <f t="shared" si="5"/>
        <v>Tập sự</v>
      </c>
      <c r="L138" s="9">
        <f t="shared" si="4"/>
        <v>31953</v>
      </c>
      <c r="M138" s="10" t="str">
        <f t="array" ref="M138">IF(K138="Chính thức", INDEX(LOAI_HOP_DONG!$A$2:$A$3,RANDBETWEEN(1,ROWS(LOAI_HOP_DONG!$A$2:$A$3)),1),"TEMP")</f>
        <v>TEMP</v>
      </c>
      <c r="N138" s="10">
        <v>1.0</v>
      </c>
    </row>
    <row r="139" ht="15.75" customHeight="1">
      <c r="A139" s="3" t="s">
        <v>390</v>
      </c>
      <c r="B139" s="3" t="s">
        <v>391</v>
      </c>
      <c r="C139" s="3" t="str">
        <f t="array" ref="C139">INDEX(PHONG_BAN!$A$2:$A$28,RANDBETWEEN(1,ROWS(PHONG_BAN!$A$2:$A$28)),1)</f>
        <v>HN_KHCN_A4                                        </v>
      </c>
      <c r="D139" s="3" t="str">
        <f t="shared" si="1"/>
        <v>CT</v>
      </c>
      <c r="E139" s="3" t="str">
        <f t="shared" si="2"/>
        <v>Nam</v>
      </c>
      <c r="F139" s="3">
        <f t="shared" si="3"/>
        <v>1</v>
      </c>
      <c r="G139" s="9">
        <v>44556.0</v>
      </c>
      <c r="H139" s="3"/>
      <c r="I139" s="3"/>
      <c r="J139" s="3" t="s">
        <v>95</v>
      </c>
      <c r="K139" s="3" t="str">
        <f t="shared" si="5"/>
        <v>Công tác viên</v>
      </c>
      <c r="L139" s="9">
        <f t="shared" si="4"/>
        <v>32981</v>
      </c>
      <c r="M139" s="10" t="str">
        <f t="array" ref="M139">IF(K139="Chính thức", INDEX(LOAI_HOP_DONG!$A$2:$A$3,RANDBETWEEN(1,ROWS(LOAI_HOP_DONG!$A$2:$A$3)),1),"TEMP")</f>
        <v>TEMP</v>
      </c>
      <c r="N139" s="10">
        <v>1.0</v>
      </c>
    </row>
    <row r="140" ht="15.75" customHeight="1">
      <c r="A140" s="3" t="s">
        <v>392</v>
      </c>
      <c r="B140" s="3" t="s">
        <v>393</v>
      </c>
      <c r="C140" s="3" t="str">
        <f t="array" ref="C140">INDEX(PHONG_BAN!$A$2:$A$28,RANDBETWEEN(1,ROWS(PHONG_BAN!$A$2:$A$28)),1)</f>
        <v>HS_KHCN_B6                                        </v>
      </c>
      <c r="D140" s="3" t="str">
        <f t="shared" si="1"/>
        <v>OS</v>
      </c>
      <c r="E140" s="3" t="str">
        <f t="shared" si="2"/>
        <v>Nữ</v>
      </c>
      <c r="F140" s="3">
        <f t="shared" si="3"/>
        <v>1</v>
      </c>
      <c r="G140" s="9">
        <v>44557.0</v>
      </c>
      <c r="H140" s="3"/>
      <c r="I140" s="3"/>
      <c r="J140" s="3" t="s">
        <v>95</v>
      </c>
      <c r="K140" s="3" t="str">
        <f t="shared" si="5"/>
        <v>HĐ hợp tác</v>
      </c>
      <c r="L140" s="9">
        <f t="shared" si="4"/>
        <v>36183</v>
      </c>
      <c r="M140" s="10" t="str">
        <f t="array" ref="M140">IF(K140="Chính thức", INDEX(LOAI_HOP_DONG!$A$2:$A$3,RANDBETWEEN(1,ROWS(LOAI_HOP_DONG!$A$2:$A$3)),1),"TEMP")</f>
        <v>TEMP</v>
      </c>
      <c r="N140" s="10">
        <v>1.0</v>
      </c>
    </row>
    <row r="141" ht="15.75" customHeight="1">
      <c r="A141" s="3" t="s">
        <v>394</v>
      </c>
      <c r="B141" s="3" t="s">
        <v>395</v>
      </c>
      <c r="C141" s="3" t="str">
        <f t="array" ref="C141">INDEX(PHONG_BAN!$A$2:$A$28,RANDBETWEEN(1,ROWS(PHONG_BAN!$A$2:$A$28)),1)</f>
        <v>HS_KHCN_B6                                        </v>
      </c>
      <c r="D141" s="3" t="str">
        <f t="shared" si="1"/>
        <v>TS</v>
      </c>
      <c r="E141" s="3" t="str">
        <f t="shared" si="2"/>
        <v>Nam</v>
      </c>
      <c r="F141" s="3">
        <f t="shared" si="3"/>
        <v>1</v>
      </c>
      <c r="G141" s="9">
        <v>44558.0</v>
      </c>
      <c r="H141" s="3"/>
      <c r="I141" s="3"/>
      <c r="J141" s="3" t="s">
        <v>95</v>
      </c>
      <c r="K141" s="3" t="str">
        <f t="shared" si="5"/>
        <v>HĐ hợp tác</v>
      </c>
      <c r="L141" s="9">
        <f t="shared" si="4"/>
        <v>34914</v>
      </c>
      <c r="M141" s="10" t="str">
        <f t="array" ref="M141">IF(K141="Chính thức", INDEX(LOAI_HOP_DONG!$A$2:$A$3,RANDBETWEEN(1,ROWS(LOAI_HOP_DONG!$A$2:$A$3)),1),"TEMP")</f>
        <v>TEMP</v>
      </c>
      <c r="N141" s="10">
        <v>1.0</v>
      </c>
    </row>
    <row r="142" ht="15.75" customHeight="1">
      <c r="A142" s="3" t="s">
        <v>396</v>
      </c>
      <c r="B142" s="3" t="s">
        <v>397</v>
      </c>
      <c r="C142" s="3" t="str">
        <f t="array" ref="C142">INDEX(PHONG_BAN!$A$2:$A$28,RANDBETWEEN(1,ROWS(PHONG_BAN!$A$2:$A$28)),1)</f>
        <v>CT_KHCN_A2                                        </v>
      </c>
      <c r="D142" s="3" t="str">
        <f t="shared" si="1"/>
        <v>TS</v>
      </c>
      <c r="E142" s="3" t="str">
        <f t="shared" si="2"/>
        <v>Nam</v>
      </c>
      <c r="F142" s="3">
        <f t="shared" si="3"/>
        <v>1</v>
      </c>
      <c r="G142" s="9">
        <v>44559.0</v>
      </c>
      <c r="H142" s="3"/>
      <c r="I142" s="3"/>
      <c r="J142" s="3" t="s">
        <v>95</v>
      </c>
      <c r="K142" s="3" t="str">
        <f t="shared" si="5"/>
        <v>HĐ hợp tác</v>
      </c>
      <c r="L142" s="9">
        <f t="shared" si="4"/>
        <v>33939</v>
      </c>
      <c r="M142" s="10" t="str">
        <f t="array" ref="M142">IF(K142="Chính thức", INDEX(LOAI_HOP_DONG!$A$2:$A$3,RANDBETWEEN(1,ROWS(LOAI_HOP_DONG!$A$2:$A$3)),1),"TEMP")</f>
        <v>TEMP</v>
      </c>
      <c r="N142" s="10">
        <v>1.0</v>
      </c>
    </row>
    <row r="143" ht="15.75" customHeight="1">
      <c r="A143" s="3" t="s">
        <v>398</v>
      </c>
      <c r="B143" s="3" t="s">
        <v>399</v>
      </c>
      <c r="C143" s="3" t="str">
        <f t="array" ref="C143">INDEX(PHONG_BAN!$A$2:$A$28,RANDBETWEEN(1,ROWS(PHONG_BAN!$A$2:$A$28)),1)</f>
        <v>HN_KHCN_A1                                        </v>
      </c>
      <c r="D143" s="3" t="str">
        <f t="shared" si="1"/>
        <v>CT</v>
      </c>
      <c r="E143" s="3" t="str">
        <f t="shared" si="2"/>
        <v>Nam</v>
      </c>
      <c r="F143" s="3">
        <f t="shared" si="3"/>
        <v>1</v>
      </c>
      <c r="G143" s="9">
        <v>44560.0</v>
      </c>
      <c r="H143" s="3"/>
      <c r="I143" s="3"/>
      <c r="J143" s="3" t="s">
        <v>95</v>
      </c>
      <c r="K143" s="3" t="str">
        <f t="shared" si="5"/>
        <v>Chính thức</v>
      </c>
      <c r="L143" s="9">
        <f t="shared" si="4"/>
        <v>31281</v>
      </c>
      <c r="M143" s="10" t="str">
        <f t="array" ref="M143">IF(K143="Chính thức", INDEX(LOAI_HOP_DONG!$A$2:$A$3,RANDBETWEEN(1,ROWS(LOAI_HOP_DONG!$A$2:$A$3)),1),"TEMP")</f>
        <v>PERM</v>
      </c>
      <c r="N143" s="10">
        <v>1.0</v>
      </c>
    </row>
    <row r="144" ht="15.75" customHeight="1">
      <c r="A144" s="3" t="s">
        <v>400</v>
      </c>
      <c r="B144" s="3" t="s">
        <v>401</v>
      </c>
      <c r="C144" s="3" t="str">
        <f t="array" ref="C144">INDEX(PHONG_BAN!$A$2:$A$28,RANDBETWEEN(1,ROWS(PHONG_BAN!$A$2:$A$28)),1)</f>
        <v>HS_KHCN_A9                                        </v>
      </c>
      <c r="D144" s="3" t="str">
        <f t="shared" si="1"/>
        <v>CT</v>
      </c>
      <c r="E144" s="3" t="str">
        <f t="shared" si="2"/>
        <v>Nam</v>
      </c>
      <c r="F144" s="3">
        <f t="shared" si="3"/>
        <v>1</v>
      </c>
      <c r="G144" s="9">
        <v>44561.0</v>
      </c>
      <c r="H144" s="3"/>
      <c r="I144" s="3"/>
      <c r="J144" s="3" t="s">
        <v>95</v>
      </c>
      <c r="K144" s="3" t="str">
        <f t="shared" si="5"/>
        <v>Công tác viên</v>
      </c>
      <c r="L144" s="9">
        <f t="shared" si="4"/>
        <v>32814</v>
      </c>
      <c r="M144" s="10" t="str">
        <f t="array" ref="M144">IF(K144="Chính thức", INDEX(LOAI_HOP_DONG!$A$2:$A$3,RANDBETWEEN(1,ROWS(LOAI_HOP_DONG!$A$2:$A$3)),1),"TEMP")</f>
        <v>TEMP</v>
      </c>
      <c r="N144" s="10">
        <v>1.0</v>
      </c>
    </row>
    <row r="145" ht="15.75" customHeight="1">
      <c r="A145" s="3" t="s">
        <v>402</v>
      </c>
      <c r="B145" s="3" t="s">
        <v>403</v>
      </c>
      <c r="C145" s="3" t="str">
        <f t="array" ref="C145">INDEX(PHONG_BAN!$A$2:$A$28,RANDBETWEEN(1,ROWS(PHONG_BAN!$A$2:$A$28)),1)</f>
        <v>CT_KHCN_A2                                        </v>
      </c>
      <c r="D145" s="3" t="str">
        <f t="shared" si="1"/>
        <v>OS</v>
      </c>
      <c r="E145" s="3" t="str">
        <f t="shared" si="2"/>
        <v>Nam</v>
      </c>
      <c r="F145" s="3">
        <f t="shared" si="3"/>
        <v>1</v>
      </c>
      <c r="G145" s="9">
        <v>44562.0</v>
      </c>
      <c r="H145" s="3"/>
      <c r="I145" s="3"/>
      <c r="J145" s="3" t="s">
        <v>95</v>
      </c>
      <c r="K145" s="3" t="str">
        <f t="shared" si="5"/>
        <v>Công tác viên</v>
      </c>
      <c r="L145" s="9">
        <f t="shared" si="4"/>
        <v>33267</v>
      </c>
      <c r="M145" s="10" t="str">
        <f t="array" ref="M145">IF(K145="Chính thức", INDEX(LOAI_HOP_DONG!$A$2:$A$3,RANDBETWEEN(1,ROWS(LOAI_HOP_DONG!$A$2:$A$3)),1),"TEMP")</f>
        <v>TEMP</v>
      </c>
      <c r="N145" s="10">
        <v>1.0</v>
      </c>
    </row>
    <row r="146" ht="15.75" customHeight="1">
      <c r="A146" s="3" t="s">
        <v>404</v>
      </c>
      <c r="B146" s="3" t="s">
        <v>405</v>
      </c>
      <c r="C146" s="3" t="str">
        <f t="array" ref="C146">INDEX(PHONG_BAN!$A$2:$A$28,RANDBETWEEN(1,ROWS(PHONG_BAN!$A$2:$A$28)),1)</f>
        <v>HS_KHCN_A2                                        </v>
      </c>
      <c r="D146" s="3" t="str">
        <f t="shared" si="1"/>
        <v>CTV</v>
      </c>
      <c r="E146" s="3" t="str">
        <f t="shared" si="2"/>
        <v>Nữ</v>
      </c>
      <c r="F146" s="3">
        <f t="shared" si="3"/>
        <v>1</v>
      </c>
      <c r="G146" s="9">
        <v>44563.0</v>
      </c>
      <c r="H146" s="3"/>
      <c r="I146" s="3"/>
      <c r="J146" s="3" t="s">
        <v>95</v>
      </c>
      <c r="K146" s="3" t="str">
        <f t="shared" si="5"/>
        <v>Chính thức</v>
      </c>
      <c r="L146" s="9">
        <f t="shared" si="4"/>
        <v>36155</v>
      </c>
      <c r="M146" s="10" t="str">
        <f t="array" ref="M146">IF(K146="Chính thức", INDEX(LOAI_HOP_DONG!$A$2:$A$3,RANDBETWEEN(1,ROWS(LOAI_HOP_DONG!$A$2:$A$3)),1),"TEMP")</f>
        <v>TEMP</v>
      </c>
      <c r="N146" s="10">
        <v>1.0</v>
      </c>
    </row>
    <row r="147" ht="15.75" customHeight="1">
      <c r="A147" s="3" t="s">
        <v>406</v>
      </c>
      <c r="B147" s="3" t="s">
        <v>407</v>
      </c>
      <c r="C147" s="3" t="str">
        <f t="array" ref="C147">INDEX(PHONG_BAN!$A$2:$A$28,RANDBETWEEN(1,ROWS(PHONG_BAN!$A$2:$A$28)),1)</f>
        <v>CT_KHCN_A1                                        </v>
      </c>
      <c r="D147" s="3" t="str">
        <f t="shared" si="1"/>
        <v>OS</v>
      </c>
      <c r="E147" s="3" t="str">
        <f t="shared" si="2"/>
        <v>Nam</v>
      </c>
      <c r="F147" s="3">
        <f t="shared" si="3"/>
        <v>1</v>
      </c>
      <c r="G147" s="9">
        <v>44564.0</v>
      </c>
      <c r="H147" s="3"/>
      <c r="I147" s="3"/>
      <c r="J147" s="3" t="s">
        <v>95</v>
      </c>
      <c r="K147" s="3" t="str">
        <f t="shared" si="5"/>
        <v>Công tác viên</v>
      </c>
      <c r="L147" s="9">
        <f t="shared" si="4"/>
        <v>31450</v>
      </c>
      <c r="M147" s="10" t="str">
        <f t="array" ref="M147">IF(K147="Chính thức", INDEX(LOAI_HOP_DONG!$A$2:$A$3,RANDBETWEEN(1,ROWS(LOAI_HOP_DONG!$A$2:$A$3)),1),"TEMP")</f>
        <v>TEMP</v>
      </c>
      <c r="N147" s="10">
        <v>1.0</v>
      </c>
    </row>
    <row r="148" ht="15.75" customHeight="1">
      <c r="A148" s="3" t="s">
        <v>408</v>
      </c>
      <c r="B148" s="3" t="s">
        <v>409</v>
      </c>
      <c r="C148" s="3" t="str">
        <f t="array" ref="C148">INDEX(PHONG_BAN!$A$2:$A$28,RANDBETWEEN(1,ROWS(PHONG_BAN!$A$2:$A$28)),1)</f>
        <v>HN_KHCN_A2                                        </v>
      </c>
      <c r="D148" s="3" t="str">
        <f t="shared" si="1"/>
        <v>OS</v>
      </c>
      <c r="E148" s="3" t="str">
        <f t="shared" si="2"/>
        <v>Nam</v>
      </c>
      <c r="F148" s="3">
        <f t="shared" si="3"/>
        <v>1</v>
      </c>
      <c r="G148" s="9">
        <v>44565.0</v>
      </c>
      <c r="H148" s="3"/>
      <c r="I148" s="3"/>
      <c r="J148" s="3" t="s">
        <v>95</v>
      </c>
      <c r="K148" s="3" t="str">
        <f t="shared" si="5"/>
        <v>Tập sự</v>
      </c>
      <c r="L148" s="9">
        <f t="shared" si="4"/>
        <v>34310</v>
      </c>
      <c r="M148" s="10" t="str">
        <f t="array" ref="M148">IF(K148="Chính thức", INDEX(LOAI_HOP_DONG!$A$2:$A$3,RANDBETWEEN(1,ROWS(LOAI_HOP_DONG!$A$2:$A$3)),1),"TEMP")</f>
        <v>TEMP</v>
      </c>
      <c r="N148" s="10">
        <v>1.0</v>
      </c>
    </row>
    <row r="149" ht="15.75" customHeight="1">
      <c r="A149" s="3" t="s">
        <v>410</v>
      </c>
      <c r="B149" s="3" t="s">
        <v>411</v>
      </c>
      <c r="C149" s="3" t="str">
        <f t="array" ref="C149">INDEX(PHONG_BAN!$A$2:$A$28,RANDBETWEEN(1,ROWS(PHONG_BAN!$A$2:$A$28)),1)</f>
        <v>DN_KHCN_A1                                        </v>
      </c>
      <c r="D149" s="3" t="str">
        <f t="shared" si="1"/>
        <v>OS</v>
      </c>
      <c r="E149" s="3" t="str">
        <f t="shared" si="2"/>
        <v>Nam</v>
      </c>
      <c r="F149" s="3">
        <f t="shared" si="3"/>
        <v>1</v>
      </c>
      <c r="G149" s="9">
        <v>44566.0</v>
      </c>
      <c r="H149" s="3"/>
      <c r="I149" s="3"/>
      <c r="J149" s="3" t="s">
        <v>95</v>
      </c>
      <c r="K149" s="3" t="str">
        <f t="shared" si="5"/>
        <v>Chính thức</v>
      </c>
      <c r="L149" s="9">
        <f t="shared" si="4"/>
        <v>33167</v>
      </c>
      <c r="M149" s="10" t="str">
        <f t="array" ref="M149">IF(K149="Chính thức", INDEX(LOAI_HOP_DONG!$A$2:$A$3,RANDBETWEEN(1,ROWS(LOAI_HOP_DONG!$A$2:$A$3)),1),"TEMP")</f>
        <v>PERM</v>
      </c>
      <c r="N149" s="10">
        <v>1.0</v>
      </c>
    </row>
    <row r="150" ht="15.75" customHeight="1">
      <c r="A150" s="3" t="s">
        <v>412</v>
      </c>
      <c r="B150" s="3" t="s">
        <v>413</v>
      </c>
      <c r="C150" s="3" t="str">
        <f t="array" ref="C150">INDEX(PHONG_BAN!$A$2:$A$28,RANDBETWEEN(1,ROWS(PHONG_BAN!$A$2:$A$28)),1)</f>
        <v>HS_KHCC                                           </v>
      </c>
      <c r="D150" s="3" t="str">
        <f t="shared" si="1"/>
        <v>OS</v>
      </c>
      <c r="E150" s="3" t="str">
        <f t="shared" si="2"/>
        <v>Nam</v>
      </c>
      <c r="F150" s="3">
        <f t="shared" si="3"/>
        <v>1</v>
      </c>
      <c r="G150" s="9">
        <v>44567.0</v>
      </c>
      <c r="H150" s="3"/>
      <c r="I150" s="3"/>
      <c r="J150" s="3" t="s">
        <v>95</v>
      </c>
      <c r="K150" s="3" t="str">
        <f t="shared" si="5"/>
        <v>Chính thức</v>
      </c>
      <c r="L150" s="9">
        <f t="shared" si="4"/>
        <v>36509</v>
      </c>
      <c r="M150" s="10" t="str">
        <f t="array" ref="M150">IF(K150="Chính thức", INDEX(LOAI_HOP_DONG!$A$2:$A$3,RANDBETWEEN(1,ROWS(LOAI_HOP_DONG!$A$2:$A$3)),1),"TEMP")</f>
        <v>TEMP</v>
      </c>
      <c r="N150" s="10">
        <v>1.0</v>
      </c>
    </row>
    <row r="151" ht="15.75" customHeight="1">
      <c r="A151" s="3" t="s">
        <v>414</v>
      </c>
      <c r="B151" s="3" t="s">
        <v>415</v>
      </c>
      <c r="C151" s="3" t="str">
        <f t="array" ref="C151">INDEX(PHONG_BAN!$A$2:$A$28,RANDBETWEEN(1,ROWS(PHONG_BAN!$A$2:$A$28)),1)</f>
        <v>HS_KHCN_B6                                        </v>
      </c>
      <c r="D151" s="3" t="str">
        <f t="shared" si="1"/>
        <v>OS</v>
      </c>
      <c r="E151" s="3" t="str">
        <f t="shared" si="2"/>
        <v>Nữ</v>
      </c>
      <c r="F151" s="3">
        <f t="shared" si="3"/>
        <v>1</v>
      </c>
      <c r="G151" s="9">
        <v>44568.0</v>
      </c>
      <c r="H151" s="3"/>
      <c r="I151" s="3"/>
      <c r="J151" s="3" t="s">
        <v>95</v>
      </c>
      <c r="K151" s="3" t="str">
        <f t="shared" si="5"/>
        <v>Tập sự</v>
      </c>
      <c r="L151" s="9">
        <f t="shared" si="4"/>
        <v>36344</v>
      </c>
      <c r="M151" s="10" t="str">
        <f t="array" ref="M151">IF(K151="Chính thức", INDEX(LOAI_HOP_DONG!$A$2:$A$3,RANDBETWEEN(1,ROWS(LOAI_HOP_DONG!$A$2:$A$3)),1),"TEMP")</f>
        <v>TEMP</v>
      </c>
      <c r="N151" s="10">
        <v>1.0</v>
      </c>
    </row>
    <row r="152" ht="15.75" customHeight="1">
      <c r="A152" s="3" t="s">
        <v>416</v>
      </c>
      <c r="B152" s="3" t="s">
        <v>417</v>
      </c>
      <c r="C152" s="3" t="str">
        <f t="array" ref="C152">INDEX(PHONG_BAN!$A$2:$A$28,RANDBETWEEN(1,ROWS(PHONG_BAN!$A$2:$A$28)),1)</f>
        <v>VT_KHCN_A1                                        </v>
      </c>
      <c r="D152" s="3" t="str">
        <f t="shared" si="1"/>
        <v>CT</v>
      </c>
      <c r="E152" s="3" t="str">
        <f t="shared" si="2"/>
        <v>Nam</v>
      </c>
      <c r="F152" s="3">
        <f t="shared" si="3"/>
        <v>1</v>
      </c>
      <c r="G152" s="9">
        <v>44569.0</v>
      </c>
      <c r="H152" s="3"/>
      <c r="I152" s="3"/>
      <c r="J152" s="3" t="s">
        <v>95</v>
      </c>
      <c r="K152" s="3" t="str">
        <f t="shared" si="5"/>
        <v>HĐ hợp tác</v>
      </c>
      <c r="L152" s="9">
        <f t="shared" si="4"/>
        <v>33298</v>
      </c>
      <c r="M152" s="10" t="str">
        <f t="array" ref="M152">IF(K152="Chính thức", INDEX(LOAI_HOP_DONG!$A$2:$A$3,RANDBETWEEN(1,ROWS(LOAI_HOP_DONG!$A$2:$A$3)),1),"TEMP")</f>
        <v>TEMP</v>
      </c>
      <c r="N152" s="10">
        <v>1.0</v>
      </c>
    </row>
    <row r="153" ht="15.75" customHeight="1">
      <c r="A153" s="3" t="s">
        <v>418</v>
      </c>
      <c r="B153" s="3" t="s">
        <v>419</v>
      </c>
      <c r="C153" s="3" t="str">
        <f t="array" ref="C153">INDEX(PHONG_BAN!$A$2:$A$28,RANDBETWEEN(1,ROWS(PHONG_BAN!$A$2:$A$28)),1)</f>
        <v>HN_KHCN_A5                                        </v>
      </c>
      <c r="D153" s="3" t="str">
        <f t="shared" si="1"/>
        <v>OS</v>
      </c>
      <c r="E153" s="3" t="str">
        <f t="shared" si="2"/>
        <v>Nữ</v>
      </c>
      <c r="F153" s="3">
        <f t="shared" si="3"/>
        <v>1</v>
      </c>
      <c r="G153" s="12">
        <v>44566.0</v>
      </c>
      <c r="H153" s="3"/>
      <c r="I153" s="3"/>
      <c r="J153" s="3" t="s">
        <v>95</v>
      </c>
      <c r="K153" s="3" t="str">
        <f t="shared" si="5"/>
        <v>Công tác viên</v>
      </c>
      <c r="L153" s="9">
        <f t="shared" si="4"/>
        <v>31156</v>
      </c>
      <c r="M153" s="10" t="str">
        <f t="array" ref="M153">IF(K153="Chính thức", INDEX(LOAI_HOP_DONG!$A$2:$A$3,RANDBETWEEN(1,ROWS(LOAI_HOP_DONG!$A$2:$A$3)),1),"TEMP")</f>
        <v>TEMP</v>
      </c>
      <c r="N153" s="10">
        <v>1.0</v>
      </c>
    </row>
    <row r="154" ht="15.75" customHeight="1">
      <c r="A154" s="3" t="s">
        <v>420</v>
      </c>
      <c r="B154" s="3" t="s">
        <v>421</v>
      </c>
      <c r="C154" s="3" t="str">
        <f t="array" ref="C154">INDEX(PHONG_BAN!$A$2:$A$28,RANDBETWEEN(1,ROWS(PHONG_BAN!$A$2:$A$28)),1)</f>
        <v>HN_KHCN_A1                                        </v>
      </c>
      <c r="D154" s="3" t="str">
        <f t="shared" si="1"/>
        <v>TS</v>
      </c>
      <c r="E154" s="3" t="str">
        <f t="shared" si="2"/>
        <v>Nữ</v>
      </c>
      <c r="F154" s="3">
        <f t="shared" si="3"/>
        <v>1</v>
      </c>
      <c r="G154" s="11">
        <v>44682.0</v>
      </c>
      <c r="H154" s="3"/>
      <c r="I154" s="3"/>
      <c r="J154" s="3" t="s">
        <v>95</v>
      </c>
      <c r="K154" s="3" t="str">
        <f t="shared" si="5"/>
        <v>Công tác viên</v>
      </c>
      <c r="L154" s="9">
        <f t="shared" si="4"/>
        <v>32230</v>
      </c>
      <c r="M154" s="10" t="str">
        <f t="array" ref="M154">IF(K154="Chính thức", INDEX(LOAI_HOP_DONG!$A$2:$A$3,RANDBETWEEN(1,ROWS(LOAI_HOP_DONG!$A$2:$A$3)),1),"TEMP")</f>
        <v>TEMP</v>
      </c>
      <c r="N154" s="10">
        <v>1.0</v>
      </c>
    </row>
    <row r="155" ht="15.75" customHeight="1">
      <c r="A155" s="3" t="s">
        <v>422</v>
      </c>
      <c r="B155" s="3" t="s">
        <v>423</v>
      </c>
      <c r="C155" s="3" t="str">
        <f t="array" ref="C155">INDEX(PHONG_BAN!$A$2:$A$28,RANDBETWEEN(1,ROWS(PHONG_BAN!$A$2:$A$28)),1)</f>
        <v>HN_KHCN_A1                                        </v>
      </c>
      <c r="D155" s="3" t="str">
        <f t="shared" si="1"/>
        <v>OS</v>
      </c>
      <c r="E155" s="3" t="str">
        <f t="shared" si="2"/>
        <v>Nữ</v>
      </c>
      <c r="F155" s="3">
        <f t="shared" si="3"/>
        <v>1</v>
      </c>
      <c r="G155" s="11">
        <v>44682.0</v>
      </c>
      <c r="H155" s="3"/>
      <c r="I155" s="3"/>
      <c r="J155" s="3" t="s">
        <v>95</v>
      </c>
      <c r="K155" s="3" t="str">
        <f t="shared" si="5"/>
        <v>Tập sự</v>
      </c>
      <c r="L155" s="9">
        <f t="shared" si="4"/>
        <v>33496</v>
      </c>
      <c r="M155" s="10" t="str">
        <f t="array" ref="M155">IF(K155="Chính thức", INDEX(LOAI_HOP_DONG!$A$2:$A$3,RANDBETWEEN(1,ROWS(LOAI_HOP_DONG!$A$2:$A$3)),1),"TEMP")</f>
        <v>TEMP</v>
      </c>
      <c r="N155" s="10">
        <v>1.0</v>
      </c>
    </row>
    <row r="156" ht="15.75" customHeight="1">
      <c r="A156" s="3" t="s">
        <v>424</v>
      </c>
      <c r="B156" s="3" t="s">
        <v>425</v>
      </c>
      <c r="C156" s="3" t="str">
        <f t="array" ref="C156">INDEX(PHONG_BAN!$A$2:$A$28,RANDBETWEEN(1,ROWS(PHONG_BAN!$A$2:$A$28)),1)</f>
        <v>HN_KHCN_A6                                        </v>
      </c>
      <c r="D156" s="3" t="str">
        <f t="shared" si="1"/>
        <v>CT</v>
      </c>
      <c r="E156" s="3" t="str">
        <f t="shared" si="2"/>
        <v>Nam</v>
      </c>
      <c r="F156" s="3">
        <f t="shared" si="3"/>
        <v>1</v>
      </c>
      <c r="G156" s="11">
        <v>44682.0</v>
      </c>
      <c r="H156" s="3"/>
      <c r="I156" s="3"/>
      <c r="J156" s="3" t="s">
        <v>95</v>
      </c>
      <c r="K156" s="3" t="str">
        <f t="shared" si="5"/>
        <v>Chính thức</v>
      </c>
      <c r="L156" s="9">
        <f t="shared" si="4"/>
        <v>34511</v>
      </c>
      <c r="M156" s="10" t="str">
        <f t="array" ref="M156">IF(K156="Chính thức", INDEX(LOAI_HOP_DONG!$A$2:$A$3,RANDBETWEEN(1,ROWS(LOAI_HOP_DONG!$A$2:$A$3)),1),"TEMP")</f>
        <v>TEMP</v>
      </c>
      <c r="N156" s="10">
        <v>1.0</v>
      </c>
    </row>
    <row r="157" ht="15.75" customHeight="1">
      <c r="A157" s="3" t="s">
        <v>426</v>
      </c>
      <c r="B157" s="3" t="s">
        <v>427</v>
      </c>
      <c r="C157" s="3" t="str">
        <f t="array" ref="C157">INDEX(PHONG_BAN!$A$2:$A$28,RANDBETWEEN(1,ROWS(PHONG_BAN!$A$2:$A$28)),1)</f>
        <v>HS_KHCN_B1                                        </v>
      </c>
      <c r="D157" s="3" t="str">
        <f t="shared" si="1"/>
        <v>TS</v>
      </c>
      <c r="E157" s="3" t="str">
        <f t="shared" si="2"/>
        <v>Nữ</v>
      </c>
      <c r="F157" s="3">
        <f t="shared" si="3"/>
        <v>1</v>
      </c>
      <c r="G157" s="11">
        <v>44682.0</v>
      </c>
      <c r="H157" s="3"/>
      <c r="I157" s="3"/>
      <c r="J157" s="3" t="s">
        <v>95</v>
      </c>
      <c r="K157" s="3" t="str">
        <f t="shared" si="5"/>
        <v>Tập sự</v>
      </c>
      <c r="L157" s="9">
        <f t="shared" si="4"/>
        <v>31114</v>
      </c>
      <c r="M157" s="10" t="str">
        <f t="array" ref="M157">IF(K157="Chính thức", INDEX(LOAI_HOP_DONG!$A$2:$A$3,RANDBETWEEN(1,ROWS(LOAI_HOP_DONG!$A$2:$A$3)),1),"TEMP")</f>
        <v>TEMP</v>
      </c>
      <c r="N157" s="10">
        <v>1.0</v>
      </c>
    </row>
    <row r="158" ht="15.75" customHeight="1">
      <c r="A158" s="3" t="s">
        <v>428</v>
      </c>
      <c r="B158" s="3" t="s">
        <v>429</v>
      </c>
      <c r="C158" s="3" t="str">
        <f t="array" ref="C158">INDEX(PHONG_BAN!$A$2:$A$28,RANDBETWEEN(1,ROWS(PHONG_BAN!$A$2:$A$28)),1)</f>
        <v>DN_KHCN_A1                                        </v>
      </c>
      <c r="D158" s="3" t="str">
        <f t="shared" si="1"/>
        <v>OS</v>
      </c>
      <c r="E158" s="3" t="str">
        <f t="shared" si="2"/>
        <v>Nữ</v>
      </c>
      <c r="F158" s="3">
        <f t="shared" si="3"/>
        <v>1</v>
      </c>
      <c r="G158" s="11">
        <v>44682.0</v>
      </c>
      <c r="H158" s="3"/>
      <c r="I158" s="3"/>
      <c r="J158" s="3" t="s">
        <v>95</v>
      </c>
      <c r="K158" s="3" t="str">
        <f t="shared" si="5"/>
        <v>Chính thức</v>
      </c>
      <c r="L158" s="9">
        <f t="shared" si="4"/>
        <v>31875</v>
      </c>
      <c r="M158" s="10" t="str">
        <f t="array" ref="M158">IF(K158="Chính thức", INDEX(LOAI_HOP_DONG!$A$2:$A$3,RANDBETWEEN(1,ROWS(LOAI_HOP_DONG!$A$2:$A$3)),1),"TEMP")</f>
        <v>PERM</v>
      </c>
      <c r="N158" s="10">
        <v>1.0</v>
      </c>
    </row>
    <row r="159" ht="15.75" customHeight="1">
      <c r="A159" s="3" t="s">
        <v>430</v>
      </c>
      <c r="B159" s="3" t="s">
        <v>431</v>
      </c>
      <c r="C159" s="3" t="str">
        <f t="array" ref="C159">INDEX(PHONG_BAN!$A$2:$A$28,RANDBETWEEN(1,ROWS(PHONG_BAN!$A$2:$A$28)),1)</f>
        <v>HS_KHCN_B1                                        </v>
      </c>
      <c r="D159" s="3" t="str">
        <f t="shared" si="1"/>
        <v>TS</v>
      </c>
      <c r="E159" s="3" t="str">
        <f t="shared" si="2"/>
        <v>Nữ</v>
      </c>
      <c r="F159" s="3">
        <f t="shared" si="3"/>
        <v>1</v>
      </c>
      <c r="G159" s="11">
        <v>44682.0</v>
      </c>
      <c r="H159" s="3"/>
      <c r="I159" s="3"/>
      <c r="J159" s="3" t="s">
        <v>95</v>
      </c>
      <c r="K159" s="3" t="str">
        <f t="shared" si="5"/>
        <v>HĐ hợp tác</v>
      </c>
      <c r="L159" s="9">
        <f t="shared" si="4"/>
        <v>34794</v>
      </c>
      <c r="M159" s="10" t="str">
        <f t="array" ref="M159">IF(K159="Chính thức", INDEX(LOAI_HOP_DONG!$A$2:$A$3,RANDBETWEEN(1,ROWS(LOAI_HOP_DONG!$A$2:$A$3)),1),"TEMP")</f>
        <v>TEMP</v>
      </c>
      <c r="N159" s="10">
        <v>1.0</v>
      </c>
    </row>
    <row r="160" ht="15.75" customHeight="1">
      <c r="A160" s="3" t="s">
        <v>432</v>
      </c>
      <c r="B160" s="3" t="s">
        <v>433</v>
      </c>
      <c r="C160" s="3" t="str">
        <f t="array" ref="C160">INDEX(PHONG_BAN!$A$2:$A$28,RANDBETWEEN(1,ROWS(PHONG_BAN!$A$2:$A$28)),1)</f>
        <v>HN_KHCN_A6                                        </v>
      </c>
      <c r="D160" s="3" t="str">
        <f t="shared" si="1"/>
        <v>TS</v>
      </c>
      <c r="E160" s="3" t="str">
        <f t="shared" si="2"/>
        <v>Nữ</v>
      </c>
      <c r="F160" s="3">
        <f t="shared" si="3"/>
        <v>1</v>
      </c>
      <c r="G160" s="11">
        <v>44682.0</v>
      </c>
      <c r="H160" s="3"/>
      <c r="I160" s="3"/>
      <c r="J160" s="3" t="s">
        <v>95</v>
      </c>
      <c r="K160" s="3" t="str">
        <f t="shared" si="5"/>
        <v>Công tác viên</v>
      </c>
      <c r="L160" s="9">
        <f t="shared" si="4"/>
        <v>34320</v>
      </c>
      <c r="M160" s="10" t="str">
        <f t="array" ref="M160">IF(K160="Chính thức", INDEX(LOAI_HOP_DONG!$A$2:$A$3,RANDBETWEEN(1,ROWS(LOAI_HOP_DONG!$A$2:$A$3)),1),"TEMP")</f>
        <v>TEMP</v>
      </c>
      <c r="N160" s="10">
        <v>1.0</v>
      </c>
    </row>
    <row r="161" ht="15.75" customHeight="1">
      <c r="A161" s="3" t="s">
        <v>434</v>
      </c>
      <c r="B161" s="3" t="s">
        <v>435</v>
      </c>
      <c r="C161" s="3" t="str">
        <f t="array" ref="C161">INDEX(PHONG_BAN!$A$2:$A$28,RANDBETWEEN(1,ROWS(PHONG_BAN!$A$2:$A$28)),1)</f>
        <v>HS_KHTC                                           </v>
      </c>
      <c r="D161" s="3" t="str">
        <f t="shared" si="1"/>
        <v>OS</v>
      </c>
      <c r="E161" s="3" t="str">
        <f t="shared" si="2"/>
        <v>Nam</v>
      </c>
      <c r="F161" s="3">
        <f t="shared" si="3"/>
        <v>1</v>
      </c>
      <c r="G161" s="11">
        <v>44682.0</v>
      </c>
      <c r="H161" s="3"/>
      <c r="I161" s="3"/>
      <c r="J161" s="3" t="s">
        <v>95</v>
      </c>
      <c r="K161" s="3" t="str">
        <f t="shared" si="5"/>
        <v>Tập sự</v>
      </c>
      <c r="L161" s="9">
        <f t="shared" si="4"/>
        <v>33087</v>
      </c>
      <c r="M161" s="10" t="str">
        <f t="array" ref="M161">IF(K161="Chính thức", INDEX(LOAI_HOP_DONG!$A$2:$A$3,RANDBETWEEN(1,ROWS(LOAI_HOP_DONG!$A$2:$A$3)),1),"TEMP")</f>
        <v>TEMP</v>
      </c>
      <c r="N161" s="10">
        <v>1.0</v>
      </c>
    </row>
    <row r="162" ht="15.75" customHeight="1">
      <c r="A162" s="3" t="s">
        <v>436</v>
      </c>
      <c r="B162" s="3" t="s">
        <v>437</v>
      </c>
      <c r="C162" s="3" t="str">
        <f t="array" ref="C162">INDEX(PHONG_BAN!$A$2:$A$28,RANDBETWEEN(1,ROWS(PHONG_BAN!$A$2:$A$28)),1)</f>
        <v>HS_KHCN_A5                                        </v>
      </c>
      <c r="D162" s="3" t="str">
        <f t="shared" si="1"/>
        <v>CT</v>
      </c>
      <c r="E162" s="3" t="str">
        <f t="shared" si="2"/>
        <v>Nam</v>
      </c>
      <c r="F162" s="3">
        <f t="shared" si="3"/>
        <v>1</v>
      </c>
      <c r="G162" s="11">
        <v>44682.0</v>
      </c>
      <c r="H162" s="3"/>
      <c r="I162" s="3"/>
      <c r="J162" s="3" t="s">
        <v>95</v>
      </c>
      <c r="K162" s="3" t="str">
        <f t="shared" si="5"/>
        <v>Công tác viên</v>
      </c>
      <c r="L162" s="9">
        <f t="shared" si="4"/>
        <v>31699</v>
      </c>
      <c r="M162" s="10" t="str">
        <f t="array" ref="M162">IF(K162="Chính thức", INDEX(LOAI_HOP_DONG!$A$2:$A$3,RANDBETWEEN(1,ROWS(LOAI_HOP_DONG!$A$2:$A$3)),1),"TEMP")</f>
        <v>TEMP</v>
      </c>
      <c r="N162" s="10">
        <v>1.0</v>
      </c>
    </row>
    <row r="163" ht="15.75" customHeight="1">
      <c r="A163" s="3" t="s">
        <v>438</v>
      </c>
      <c r="B163" s="3" t="s">
        <v>439</v>
      </c>
      <c r="C163" s="3" t="str">
        <f t="array" ref="C163">INDEX(PHONG_BAN!$A$2:$A$28,RANDBETWEEN(1,ROWS(PHONG_BAN!$A$2:$A$28)),1)</f>
        <v>HS_KHCN_A7                                        </v>
      </c>
      <c r="D163" s="3" t="str">
        <f t="shared" si="1"/>
        <v>CT</v>
      </c>
      <c r="E163" s="3" t="str">
        <f t="shared" si="2"/>
        <v>Nữ</v>
      </c>
      <c r="F163" s="3">
        <f t="shared" si="3"/>
        <v>1</v>
      </c>
      <c r="G163" s="11">
        <v>44682.0</v>
      </c>
      <c r="H163" s="3"/>
      <c r="I163" s="3"/>
      <c r="J163" s="3" t="s">
        <v>95</v>
      </c>
      <c r="K163" s="3" t="str">
        <f t="shared" si="5"/>
        <v>Chính thức</v>
      </c>
      <c r="L163" s="9">
        <f t="shared" si="4"/>
        <v>36478</v>
      </c>
      <c r="M163" s="10" t="str">
        <f t="array" ref="M163">IF(K163="Chính thức", INDEX(LOAI_HOP_DONG!$A$2:$A$3,RANDBETWEEN(1,ROWS(LOAI_HOP_DONG!$A$2:$A$3)),1),"TEMP")</f>
        <v>PERM</v>
      </c>
      <c r="N163" s="10">
        <v>1.0</v>
      </c>
    </row>
    <row r="164" ht="15.75" customHeight="1">
      <c r="A164" s="3" t="s">
        <v>440</v>
      </c>
      <c r="B164" s="3" t="s">
        <v>441</v>
      </c>
      <c r="C164" s="3" t="str">
        <f t="array" ref="C164">INDEX(PHONG_BAN!$A$2:$A$28,RANDBETWEEN(1,ROWS(PHONG_BAN!$A$2:$A$28)),1)</f>
        <v>HS_KHCN_A5                                        </v>
      </c>
      <c r="D164" s="3" t="str">
        <f t="shared" si="1"/>
        <v>OS</v>
      </c>
      <c r="E164" s="3" t="str">
        <f t="shared" si="2"/>
        <v>Nam</v>
      </c>
      <c r="F164" s="3">
        <f t="shared" si="3"/>
        <v>1</v>
      </c>
      <c r="G164" s="11">
        <v>44682.0</v>
      </c>
      <c r="H164" s="3"/>
      <c r="I164" s="3"/>
      <c r="J164" s="3" t="s">
        <v>95</v>
      </c>
      <c r="K164" s="3" t="str">
        <f t="shared" si="5"/>
        <v>Chính thức</v>
      </c>
      <c r="L164" s="9">
        <f t="shared" si="4"/>
        <v>36491</v>
      </c>
      <c r="M164" s="10" t="str">
        <f t="array" ref="M164">IF(K164="Chính thức", INDEX(LOAI_HOP_DONG!$A$2:$A$3,RANDBETWEEN(1,ROWS(LOAI_HOP_DONG!$A$2:$A$3)),1),"TEMP")</f>
        <v>TEMP</v>
      </c>
      <c r="N164" s="10">
        <v>1.0</v>
      </c>
    </row>
    <row r="165" ht="15.75" customHeight="1">
      <c r="A165" s="3" t="s">
        <v>442</v>
      </c>
      <c r="B165" s="3" t="s">
        <v>443</v>
      </c>
      <c r="C165" s="3" t="str">
        <f t="array" ref="C165">INDEX(PHONG_BAN!$A$2:$A$28,RANDBETWEEN(1,ROWS(PHONG_BAN!$A$2:$A$28)),1)</f>
        <v>HN_KHCN_A3                                        </v>
      </c>
      <c r="D165" s="3" t="str">
        <f t="shared" si="1"/>
        <v>CT</v>
      </c>
      <c r="E165" s="3" t="str">
        <f t="shared" si="2"/>
        <v>Nam</v>
      </c>
      <c r="F165" s="3">
        <f t="shared" si="3"/>
        <v>1</v>
      </c>
      <c r="G165" s="11">
        <v>44682.0</v>
      </c>
      <c r="H165" s="3"/>
      <c r="I165" s="3"/>
      <c r="J165" s="3" t="s">
        <v>95</v>
      </c>
      <c r="K165" s="3" t="str">
        <f t="shared" si="5"/>
        <v>HĐ hợp tác</v>
      </c>
      <c r="L165" s="9">
        <f t="shared" si="4"/>
        <v>36227</v>
      </c>
      <c r="M165" s="10" t="str">
        <f t="array" ref="M165">IF(K165="Chính thức", INDEX(LOAI_HOP_DONG!$A$2:$A$3,RANDBETWEEN(1,ROWS(LOAI_HOP_DONG!$A$2:$A$3)),1),"TEMP")</f>
        <v>TEMP</v>
      </c>
      <c r="N165" s="10">
        <v>1.0</v>
      </c>
    </row>
    <row r="166" ht="15.75" customHeight="1">
      <c r="A166" s="3" t="s">
        <v>444</v>
      </c>
      <c r="B166" s="3" t="s">
        <v>445</v>
      </c>
      <c r="C166" s="3" t="str">
        <f t="array" ref="C166">INDEX(PHONG_BAN!$A$2:$A$28,RANDBETWEEN(1,ROWS(PHONG_BAN!$A$2:$A$28)),1)</f>
        <v>VT_KHCN_A1                                        </v>
      </c>
      <c r="D166" s="3" t="str">
        <f t="shared" si="1"/>
        <v>CT</v>
      </c>
      <c r="E166" s="3" t="str">
        <f t="shared" si="2"/>
        <v>Nữ</v>
      </c>
      <c r="F166" s="3">
        <f t="shared" si="3"/>
        <v>1</v>
      </c>
      <c r="G166" s="11">
        <v>44566.0</v>
      </c>
      <c r="H166" s="3"/>
      <c r="I166" s="3"/>
      <c r="J166" s="3" t="s">
        <v>95</v>
      </c>
      <c r="K166" s="3" t="str">
        <f t="shared" si="5"/>
        <v>Công tác viên</v>
      </c>
      <c r="L166" s="9">
        <f t="shared" si="4"/>
        <v>33688</v>
      </c>
      <c r="M166" s="10" t="str">
        <f t="array" ref="M166">IF(K166="Chính thức", INDEX(LOAI_HOP_DONG!$A$2:$A$3,RANDBETWEEN(1,ROWS(LOAI_HOP_DONG!$A$2:$A$3)),1),"TEMP")</f>
        <v>TEMP</v>
      </c>
      <c r="N166" s="10">
        <v>1.0</v>
      </c>
    </row>
    <row r="167" ht="15.75" customHeight="1">
      <c r="A167" s="3" t="s">
        <v>446</v>
      </c>
      <c r="B167" s="3" t="s">
        <v>447</v>
      </c>
      <c r="C167" s="3" t="str">
        <f t="array" ref="C167">INDEX(PHONG_BAN!$A$2:$A$28,RANDBETWEEN(1,ROWS(PHONG_BAN!$A$2:$A$28)),1)</f>
        <v>HS_KHCN_A7                                        </v>
      </c>
      <c r="D167" s="3" t="str">
        <f t="shared" si="1"/>
        <v>TS</v>
      </c>
      <c r="E167" s="3" t="str">
        <f t="shared" si="2"/>
        <v>Nữ</v>
      </c>
      <c r="F167" s="3">
        <f t="shared" si="3"/>
        <v>1</v>
      </c>
      <c r="G167" s="11">
        <v>44566.0</v>
      </c>
      <c r="H167" s="3"/>
      <c r="I167" s="3"/>
      <c r="J167" s="3" t="s">
        <v>95</v>
      </c>
      <c r="K167" s="3" t="str">
        <f t="shared" si="5"/>
        <v>Công tác viên</v>
      </c>
      <c r="L167" s="9">
        <f t="shared" si="4"/>
        <v>33873</v>
      </c>
      <c r="M167" s="10" t="str">
        <f t="array" ref="M167">IF(K167="Chính thức", INDEX(LOAI_HOP_DONG!$A$2:$A$3,RANDBETWEEN(1,ROWS(LOAI_HOP_DONG!$A$2:$A$3)),1),"TEMP")</f>
        <v>TEMP</v>
      </c>
      <c r="N167" s="10">
        <v>1.0</v>
      </c>
    </row>
    <row r="168" ht="15.75" customHeight="1">
      <c r="A168" s="3" t="s">
        <v>448</v>
      </c>
      <c r="B168" s="3" t="s">
        <v>449</v>
      </c>
      <c r="C168" s="3" t="str">
        <f t="array" ref="C168">INDEX(PHONG_BAN!$A$2:$A$28,RANDBETWEEN(1,ROWS(PHONG_BAN!$A$2:$A$28)),1)</f>
        <v>DN_KHCN_A1                                        </v>
      </c>
      <c r="D168" s="3" t="str">
        <f t="shared" si="1"/>
        <v>TS</v>
      </c>
      <c r="E168" s="3" t="str">
        <f t="shared" si="2"/>
        <v>Nam</v>
      </c>
      <c r="F168" s="3">
        <f t="shared" si="3"/>
        <v>1</v>
      </c>
      <c r="G168" s="11">
        <v>44566.0</v>
      </c>
      <c r="H168" s="3"/>
      <c r="I168" s="3"/>
      <c r="J168" s="3" t="s">
        <v>95</v>
      </c>
      <c r="K168" s="3" t="str">
        <f t="shared" si="5"/>
        <v>HĐ hợp tác</v>
      </c>
      <c r="L168" s="9">
        <f t="shared" si="4"/>
        <v>33238</v>
      </c>
      <c r="M168" s="10" t="str">
        <f t="array" ref="M168">IF(K168="Chính thức", INDEX(LOAI_HOP_DONG!$A$2:$A$3,RANDBETWEEN(1,ROWS(LOAI_HOP_DONG!$A$2:$A$3)),1),"TEMP")</f>
        <v>TEMP</v>
      </c>
      <c r="N168" s="10">
        <v>1.0</v>
      </c>
    </row>
    <row r="169" ht="15.75" customHeight="1">
      <c r="A169" s="3" t="s">
        <v>450</v>
      </c>
      <c r="B169" s="3" t="s">
        <v>451</v>
      </c>
      <c r="C169" s="3" t="str">
        <f t="array" ref="C169">INDEX(PHONG_BAN!$A$2:$A$28,RANDBETWEEN(1,ROWS(PHONG_BAN!$A$2:$A$28)),1)</f>
        <v>NT_KHCN_A2                                        </v>
      </c>
      <c r="D169" s="3" t="str">
        <f t="shared" si="1"/>
        <v>CTV</v>
      </c>
      <c r="E169" s="3" t="str">
        <f t="shared" si="2"/>
        <v>Nữ</v>
      </c>
      <c r="F169" s="3">
        <f t="shared" si="3"/>
        <v>1</v>
      </c>
      <c r="G169" s="11">
        <v>44566.0</v>
      </c>
      <c r="H169" s="3"/>
      <c r="I169" s="3"/>
      <c r="J169" s="3" t="s">
        <v>95</v>
      </c>
      <c r="K169" s="3" t="str">
        <f t="shared" si="5"/>
        <v>Công tác viên</v>
      </c>
      <c r="L169" s="9">
        <f t="shared" si="4"/>
        <v>32190</v>
      </c>
      <c r="M169" s="10" t="str">
        <f t="array" ref="M169">IF(K169="Chính thức", INDEX(LOAI_HOP_DONG!$A$2:$A$3,RANDBETWEEN(1,ROWS(LOAI_HOP_DONG!$A$2:$A$3)),1),"TEMP")</f>
        <v>TEMP</v>
      </c>
      <c r="N169" s="10">
        <v>1.0</v>
      </c>
    </row>
    <row r="170" ht="15.75" customHeight="1">
      <c r="A170" s="3" t="s">
        <v>452</v>
      </c>
      <c r="B170" s="3" t="s">
        <v>453</v>
      </c>
      <c r="C170" s="3" t="str">
        <f t="array" ref="C170">INDEX(PHONG_BAN!$A$2:$A$28,RANDBETWEEN(1,ROWS(PHONG_BAN!$A$2:$A$28)),1)</f>
        <v>CT_KHCN_A1                                        </v>
      </c>
      <c r="D170" s="3" t="str">
        <f t="shared" si="1"/>
        <v>CTV</v>
      </c>
      <c r="E170" s="3" t="str">
        <f t="shared" si="2"/>
        <v>Nam</v>
      </c>
      <c r="F170" s="3">
        <f t="shared" si="3"/>
        <v>1</v>
      </c>
      <c r="G170" s="11">
        <v>44566.0</v>
      </c>
      <c r="H170" s="3"/>
      <c r="I170" s="3"/>
      <c r="J170" s="3" t="s">
        <v>95</v>
      </c>
      <c r="K170" s="3" t="str">
        <f t="shared" si="5"/>
        <v>Tập sự</v>
      </c>
      <c r="L170" s="9">
        <f t="shared" si="4"/>
        <v>35375</v>
      </c>
      <c r="M170" s="10" t="str">
        <f t="array" ref="M170">IF(K170="Chính thức", INDEX(LOAI_HOP_DONG!$A$2:$A$3,RANDBETWEEN(1,ROWS(LOAI_HOP_DONG!$A$2:$A$3)),1),"TEMP")</f>
        <v>TEMP</v>
      </c>
      <c r="N170" s="10">
        <v>1.0</v>
      </c>
    </row>
    <row r="171" ht="15.75" customHeight="1">
      <c r="A171" s="3" t="s">
        <v>454</v>
      </c>
      <c r="B171" s="3" t="s">
        <v>455</v>
      </c>
      <c r="C171" s="3" t="str">
        <f t="array" ref="C171">INDEX(PHONG_BAN!$A$2:$A$28,RANDBETWEEN(1,ROWS(PHONG_BAN!$A$2:$A$28)),1)</f>
        <v>HN_KHCN_A4                                        </v>
      </c>
      <c r="D171" s="3" t="str">
        <f t="shared" si="1"/>
        <v>TS</v>
      </c>
      <c r="E171" s="3" t="str">
        <f t="shared" si="2"/>
        <v>Nam</v>
      </c>
      <c r="F171" s="3">
        <f t="shared" si="3"/>
        <v>1</v>
      </c>
      <c r="G171" s="9">
        <v>44497.0</v>
      </c>
      <c r="H171" s="3"/>
      <c r="I171" s="3"/>
      <c r="J171" s="3" t="s">
        <v>95</v>
      </c>
      <c r="K171" s="3" t="str">
        <f t="shared" si="5"/>
        <v>Tập sự</v>
      </c>
      <c r="L171" s="9">
        <f t="shared" si="4"/>
        <v>35378</v>
      </c>
      <c r="M171" s="10" t="str">
        <f t="array" ref="M171">IF(K171="Chính thức", INDEX(LOAI_HOP_DONG!$A$2:$A$3,RANDBETWEEN(1,ROWS(LOAI_HOP_DONG!$A$2:$A$3)),1),"TEMP")</f>
        <v>TEMP</v>
      </c>
      <c r="N171" s="10">
        <v>1.0</v>
      </c>
    </row>
    <row r="172" ht="15.75" customHeight="1">
      <c r="A172" s="3" t="s">
        <v>456</v>
      </c>
      <c r="B172" s="3" t="s">
        <v>457</v>
      </c>
      <c r="C172" s="3" t="str">
        <f t="array" ref="C172">INDEX(PHONG_BAN!$A$2:$A$28,RANDBETWEEN(1,ROWS(PHONG_BAN!$A$2:$A$28)),1)</f>
        <v>HS_KHCC                                           </v>
      </c>
      <c r="D172" s="3" t="str">
        <f t="shared" si="1"/>
        <v>CT</v>
      </c>
      <c r="E172" s="3" t="str">
        <f t="shared" si="2"/>
        <v>Nữ</v>
      </c>
      <c r="F172" s="3">
        <f t="shared" si="3"/>
        <v>1</v>
      </c>
      <c r="G172" s="9">
        <v>44621.0</v>
      </c>
      <c r="H172" s="3"/>
      <c r="I172" s="3"/>
      <c r="J172" s="3" t="s">
        <v>95</v>
      </c>
      <c r="K172" s="3" t="str">
        <f t="shared" si="5"/>
        <v>Chính thức</v>
      </c>
      <c r="L172" s="9">
        <f t="shared" si="4"/>
        <v>35602</v>
      </c>
      <c r="M172" s="10" t="str">
        <f t="array" ref="M172">IF(K172="Chính thức", INDEX(LOAI_HOP_DONG!$A$2:$A$3,RANDBETWEEN(1,ROWS(LOAI_HOP_DONG!$A$2:$A$3)),1),"TEMP")</f>
        <v>TEMP</v>
      </c>
      <c r="N172" s="10">
        <v>1.0</v>
      </c>
    </row>
    <row r="173" ht="15.75" customHeight="1">
      <c r="A173" s="3" t="s">
        <v>458</v>
      </c>
      <c r="B173" s="3" t="s">
        <v>459</v>
      </c>
      <c r="C173" s="3" t="str">
        <f t="array" ref="C173">INDEX(PHONG_BAN!$A$2:$A$28,RANDBETWEEN(1,ROWS(PHONG_BAN!$A$2:$A$28)),1)</f>
        <v>HS_KHCN_A1                                        </v>
      </c>
      <c r="D173" s="3" t="str">
        <f t="shared" si="1"/>
        <v>CT</v>
      </c>
      <c r="E173" s="3" t="str">
        <f t="shared" si="2"/>
        <v>Nữ</v>
      </c>
      <c r="F173" s="3">
        <f t="shared" si="3"/>
        <v>1</v>
      </c>
      <c r="G173" s="9">
        <v>44621.0</v>
      </c>
      <c r="H173" s="3"/>
      <c r="I173" s="3"/>
      <c r="J173" s="3" t="s">
        <v>95</v>
      </c>
      <c r="K173" s="3" t="str">
        <f t="shared" si="5"/>
        <v>Tập sự</v>
      </c>
      <c r="L173" s="9">
        <f t="shared" si="4"/>
        <v>31584</v>
      </c>
      <c r="M173" s="10" t="str">
        <f t="array" ref="M173">IF(K173="Chính thức", INDEX(LOAI_HOP_DONG!$A$2:$A$3,RANDBETWEEN(1,ROWS(LOAI_HOP_DONG!$A$2:$A$3)),1),"TEMP")</f>
        <v>TEMP</v>
      </c>
      <c r="N173" s="10">
        <v>1.0</v>
      </c>
    </row>
    <row r="174" ht="15.75" customHeight="1">
      <c r="A174" s="3" t="s">
        <v>460</v>
      </c>
      <c r="B174" s="3" t="s">
        <v>461</v>
      </c>
      <c r="C174" s="3" t="str">
        <f t="array" ref="C174">INDEX(PHONG_BAN!$A$2:$A$28,RANDBETWEEN(1,ROWS(PHONG_BAN!$A$2:$A$28)),1)</f>
        <v>HN_KHCN_A2                                        </v>
      </c>
      <c r="D174" s="3" t="str">
        <f t="shared" si="1"/>
        <v>TS</v>
      </c>
      <c r="E174" s="3" t="str">
        <f t="shared" si="2"/>
        <v>Nữ</v>
      </c>
      <c r="F174" s="3">
        <f t="shared" si="3"/>
        <v>1</v>
      </c>
      <c r="G174" s="9">
        <v>44497.0</v>
      </c>
      <c r="H174" s="11">
        <v>44621.0</v>
      </c>
      <c r="I174" s="3"/>
      <c r="J174" s="3" t="s">
        <v>95</v>
      </c>
      <c r="K174" s="3" t="str">
        <f t="shared" si="5"/>
        <v>Chính thức</v>
      </c>
      <c r="L174" s="9">
        <f t="shared" si="4"/>
        <v>35278</v>
      </c>
      <c r="M174" s="10" t="str">
        <f t="array" ref="M174">IF(K174="Chính thức", INDEX(LOAI_HOP_DONG!$A$2:$A$3,RANDBETWEEN(1,ROWS(LOAI_HOP_DONG!$A$2:$A$3)),1),"TEMP")</f>
        <v>TEMP</v>
      </c>
      <c r="N174" s="10">
        <v>1.0</v>
      </c>
    </row>
    <row r="175" ht="15.75" customHeight="1">
      <c r="A175" s="3" t="s">
        <v>462</v>
      </c>
      <c r="B175" s="3" t="s">
        <v>463</v>
      </c>
      <c r="C175" s="3" t="str">
        <f t="array" ref="C175">INDEX(PHONG_BAN!$A$2:$A$28,RANDBETWEEN(1,ROWS(PHONG_BAN!$A$2:$A$28)),1)</f>
        <v>HS_KHCN_A7                                        </v>
      </c>
      <c r="D175" s="3" t="str">
        <f t="shared" si="1"/>
        <v>CTV</v>
      </c>
      <c r="E175" s="3" t="str">
        <f t="shared" si="2"/>
        <v>Nam</v>
      </c>
      <c r="F175" s="3">
        <f t="shared" si="3"/>
        <v>1</v>
      </c>
      <c r="G175" s="9">
        <v>44497.0</v>
      </c>
      <c r="H175" s="11">
        <v>44621.0</v>
      </c>
      <c r="I175" s="3"/>
      <c r="J175" s="3" t="s">
        <v>95</v>
      </c>
      <c r="K175" s="3" t="str">
        <f t="shared" si="5"/>
        <v>Tập sự</v>
      </c>
      <c r="L175" s="9">
        <f t="shared" si="4"/>
        <v>34363</v>
      </c>
      <c r="M175" s="10" t="str">
        <f t="array" ref="M175">IF(K175="Chính thức", INDEX(LOAI_HOP_DONG!$A$2:$A$3,RANDBETWEEN(1,ROWS(LOAI_HOP_DONG!$A$2:$A$3)),1),"TEMP")</f>
        <v>TEMP</v>
      </c>
      <c r="N175" s="10">
        <v>1.0</v>
      </c>
    </row>
    <row r="176" ht="15.75" customHeight="1">
      <c r="A176" s="3" t="s">
        <v>464</v>
      </c>
      <c r="B176" s="3" t="s">
        <v>465</v>
      </c>
      <c r="C176" s="3" t="str">
        <f t="array" ref="C176">INDEX(PHONG_BAN!$A$2:$A$28,RANDBETWEEN(1,ROWS(PHONG_BAN!$A$2:$A$28)),1)</f>
        <v>HS_KHCN_A7                                        </v>
      </c>
      <c r="D176" s="3" t="str">
        <f t="shared" si="1"/>
        <v>OS</v>
      </c>
      <c r="E176" s="3" t="str">
        <f t="shared" si="2"/>
        <v>Nữ</v>
      </c>
      <c r="F176" s="3">
        <f t="shared" si="3"/>
        <v>1</v>
      </c>
      <c r="G176" s="9">
        <v>44348.0</v>
      </c>
      <c r="H176" s="3"/>
      <c r="I176" s="3"/>
      <c r="J176" s="3" t="s">
        <v>95</v>
      </c>
      <c r="K176" s="3" t="str">
        <f t="shared" si="5"/>
        <v>Chính thức</v>
      </c>
      <c r="L176" s="9">
        <f t="shared" si="4"/>
        <v>36555</v>
      </c>
      <c r="M176" s="10" t="str">
        <f t="array" ref="M176">IF(K176="Chính thức", INDEX(LOAI_HOP_DONG!$A$2:$A$3,RANDBETWEEN(1,ROWS(LOAI_HOP_DONG!$A$2:$A$3)),1),"TEMP")</f>
        <v>TEMP</v>
      </c>
      <c r="N176" s="10">
        <v>1.0</v>
      </c>
    </row>
    <row r="177" ht="15.75" customHeight="1">
      <c r="A177" s="3" t="s">
        <v>466</v>
      </c>
      <c r="B177" s="3" t="s">
        <v>467</v>
      </c>
      <c r="C177" s="3" t="str">
        <f t="array" ref="C177">INDEX(PHONG_BAN!$A$2:$A$28,RANDBETWEEN(1,ROWS(PHONG_BAN!$A$2:$A$28)),1)</f>
        <v>HS_KHCN_A8                                        </v>
      </c>
      <c r="D177" s="3" t="str">
        <f t="shared" si="1"/>
        <v>CT</v>
      </c>
      <c r="E177" s="3" t="str">
        <f t="shared" si="2"/>
        <v>Nam</v>
      </c>
      <c r="F177" s="3">
        <f t="shared" si="3"/>
        <v>1</v>
      </c>
      <c r="G177" s="9">
        <v>44348.0</v>
      </c>
      <c r="H177" s="3"/>
      <c r="I177" s="3"/>
      <c r="J177" s="3" t="s">
        <v>95</v>
      </c>
      <c r="K177" s="3" t="str">
        <f t="shared" si="5"/>
        <v>HĐ hợp tác</v>
      </c>
      <c r="L177" s="9">
        <f t="shared" si="4"/>
        <v>35984</v>
      </c>
      <c r="M177" s="10" t="str">
        <f t="array" ref="M177">IF(K177="Chính thức", INDEX(LOAI_HOP_DONG!$A$2:$A$3,RANDBETWEEN(1,ROWS(LOAI_HOP_DONG!$A$2:$A$3)),1),"TEMP")</f>
        <v>TEMP</v>
      </c>
      <c r="N177" s="10">
        <v>1.0</v>
      </c>
    </row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4.13"/>
    <col customWidth="1" min="3" max="3" width="16.0"/>
    <col customWidth="1" min="4" max="4" width="18.63"/>
    <col customWidth="1" min="5" max="6" width="12.63"/>
  </cols>
  <sheetData>
    <row r="1" ht="15.75" customHeight="1">
      <c r="A1" s="13" t="s">
        <v>468</v>
      </c>
      <c r="B1" s="14" t="s">
        <v>103</v>
      </c>
      <c r="C1" s="15" t="s">
        <v>469</v>
      </c>
      <c r="D1" s="15" t="s">
        <v>470</v>
      </c>
    </row>
    <row r="2" ht="15.75" customHeight="1">
      <c r="A2" s="16">
        <f t="shared" ref="A2:A150" si="1">DATE(2022,RANDBETWEEN(1,5),15)</f>
        <v>44666</v>
      </c>
      <c r="B2" s="17" t="str">
        <f t="shared" ref="B2:B150" si="2">"NV"&amp;RANDBETWEEN(1,50)</f>
        <v>NV40</v>
      </c>
      <c r="C2" s="18">
        <f t="shared" ref="C2:C150" si="3">D2*RANDBETWEEN(85,100)*0.01</f>
        <v>968393.52</v>
      </c>
      <c r="D2" s="18">
        <f t="shared" ref="D2:D91" si="4">RANDBETWEEN(1000000,10000000)</f>
        <v>1113096</v>
      </c>
    </row>
    <row r="3" ht="15.75" customHeight="1">
      <c r="A3" s="16">
        <f t="shared" si="1"/>
        <v>44635</v>
      </c>
      <c r="B3" s="17" t="str">
        <f t="shared" si="2"/>
        <v>NV15</v>
      </c>
      <c r="C3" s="18">
        <f t="shared" si="3"/>
        <v>6741659.54</v>
      </c>
      <c r="D3" s="18">
        <f t="shared" si="4"/>
        <v>7839139</v>
      </c>
    </row>
    <row r="4" ht="15.75" customHeight="1">
      <c r="A4" s="16">
        <f t="shared" si="1"/>
        <v>44607</v>
      </c>
      <c r="B4" s="17" t="str">
        <f t="shared" si="2"/>
        <v>NV38</v>
      </c>
      <c r="C4" s="18">
        <f t="shared" si="3"/>
        <v>1325521.56</v>
      </c>
      <c r="D4" s="18">
        <f t="shared" si="4"/>
        <v>1425292</v>
      </c>
    </row>
    <row r="5" ht="15.75" customHeight="1">
      <c r="A5" s="16">
        <f t="shared" si="1"/>
        <v>44666</v>
      </c>
      <c r="B5" s="17" t="str">
        <f t="shared" si="2"/>
        <v>NV18</v>
      </c>
      <c r="C5" s="18">
        <f t="shared" si="3"/>
        <v>1856344.9</v>
      </c>
      <c r="D5" s="18">
        <f t="shared" si="4"/>
        <v>1974835</v>
      </c>
    </row>
    <row r="6" ht="15.75" customHeight="1">
      <c r="A6" s="16">
        <f t="shared" si="1"/>
        <v>44666</v>
      </c>
      <c r="B6" s="17" t="str">
        <f t="shared" si="2"/>
        <v>NV32</v>
      </c>
      <c r="C6" s="18">
        <f t="shared" si="3"/>
        <v>3154424.8</v>
      </c>
      <c r="D6" s="18">
        <f t="shared" si="4"/>
        <v>3711088</v>
      </c>
    </row>
    <row r="7" ht="15.75" customHeight="1">
      <c r="A7" s="16">
        <f t="shared" si="1"/>
        <v>44666</v>
      </c>
      <c r="B7" s="17" t="str">
        <f t="shared" si="2"/>
        <v>NV12</v>
      </c>
      <c r="C7" s="18">
        <f t="shared" si="3"/>
        <v>1050963.15</v>
      </c>
      <c r="D7" s="18">
        <f t="shared" si="4"/>
        <v>1106277</v>
      </c>
    </row>
    <row r="8" ht="15.75" customHeight="1">
      <c r="A8" s="16">
        <f t="shared" si="1"/>
        <v>44666</v>
      </c>
      <c r="B8" s="17" t="str">
        <f t="shared" si="2"/>
        <v>NV7</v>
      </c>
      <c r="C8" s="18">
        <f t="shared" si="3"/>
        <v>2596372.8</v>
      </c>
      <c r="D8" s="18">
        <f t="shared" si="4"/>
        <v>2649360</v>
      </c>
    </row>
    <row r="9" ht="15.75" customHeight="1">
      <c r="A9" s="16">
        <f t="shared" si="1"/>
        <v>44607</v>
      </c>
      <c r="B9" s="17" t="str">
        <f t="shared" si="2"/>
        <v>NV11</v>
      </c>
      <c r="C9" s="18">
        <f t="shared" si="3"/>
        <v>2165220.28</v>
      </c>
      <c r="D9" s="18">
        <f t="shared" si="4"/>
        <v>2517698</v>
      </c>
    </row>
    <row r="10" ht="15.75" customHeight="1">
      <c r="A10" s="16">
        <f t="shared" si="1"/>
        <v>44635</v>
      </c>
      <c r="B10" s="17" t="str">
        <f t="shared" si="2"/>
        <v>NV23</v>
      </c>
      <c r="C10" s="18">
        <f t="shared" si="3"/>
        <v>2826143.1</v>
      </c>
      <c r="D10" s="18">
        <f t="shared" si="4"/>
        <v>2854690</v>
      </c>
    </row>
    <row r="11" ht="15.75" customHeight="1">
      <c r="A11" s="16">
        <f t="shared" si="1"/>
        <v>44696</v>
      </c>
      <c r="B11" s="17" t="str">
        <f t="shared" si="2"/>
        <v>NV47</v>
      </c>
      <c r="C11" s="18">
        <f t="shared" si="3"/>
        <v>5915580.86</v>
      </c>
      <c r="D11" s="18">
        <f t="shared" si="4"/>
        <v>6036307</v>
      </c>
    </row>
    <row r="12" ht="15.75" customHeight="1">
      <c r="A12" s="16">
        <f t="shared" si="1"/>
        <v>44696</v>
      </c>
      <c r="B12" s="17" t="str">
        <f t="shared" si="2"/>
        <v>NV15</v>
      </c>
      <c r="C12" s="18">
        <f t="shared" si="3"/>
        <v>1707207.09</v>
      </c>
      <c r="D12" s="18">
        <f t="shared" si="4"/>
        <v>1962307</v>
      </c>
    </row>
    <row r="13" ht="15.75" customHeight="1">
      <c r="A13" s="16">
        <f t="shared" si="1"/>
        <v>44666</v>
      </c>
      <c r="B13" s="17" t="str">
        <f t="shared" si="2"/>
        <v>NV31</v>
      </c>
      <c r="C13" s="18">
        <f t="shared" si="3"/>
        <v>3862512.27</v>
      </c>
      <c r="D13" s="18">
        <f t="shared" si="4"/>
        <v>4153239</v>
      </c>
    </row>
    <row r="14" ht="15.75" customHeight="1">
      <c r="A14" s="16">
        <f t="shared" si="1"/>
        <v>44635</v>
      </c>
      <c r="B14" s="17" t="str">
        <f t="shared" si="2"/>
        <v>NV13</v>
      </c>
      <c r="C14" s="18">
        <f t="shared" si="3"/>
        <v>5910613.8</v>
      </c>
      <c r="D14" s="18">
        <f t="shared" si="4"/>
        <v>6495180</v>
      </c>
    </row>
    <row r="15" ht="15.75" customHeight="1">
      <c r="A15" s="16">
        <f t="shared" si="1"/>
        <v>44576</v>
      </c>
      <c r="B15" s="17" t="str">
        <f t="shared" si="2"/>
        <v>NV3</v>
      </c>
      <c r="C15" s="18">
        <f t="shared" si="3"/>
        <v>6612916.92</v>
      </c>
      <c r="D15" s="18">
        <f t="shared" si="4"/>
        <v>7035018</v>
      </c>
    </row>
    <row r="16" ht="15.75" customHeight="1">
      <c r="A16" s="16">
        <f t="shared" si="1"/>
        <v>44696</v>
      </c>
      <c r="B16" s="17" t="str">
        <f t="shared" si="2"/>
        <v>NV43</v>
      </c>
      <c r="C16" s="18">
        <f t="shared" si="3"/>
        <v>1898872.44</v>
      </c>
      <c r="D16" s="18">
        <f t="shared" si="4"/>
        <v>2182612</v>
      </c>
    </row>
    <row r="17" ht="15.75" customHeight="1">
      <c r="A17" s="16">
        <f t="shared" si="1"/>
        <v>44666</v>
      </c>
      <c r="B17" s="17" t="str">
        <f t="shared" si="2"/>
        <v>NV37</v>
      </c>
      <c r="C17" s="18">
        <f t="shared" si="3"/>
        <v>2498477.4</v>
      </c>
      <c r="D17" s="18">
        <f t="shared" si="4"/>
        <v>2776086</v>
      </c>
    </row>
    <row r="18" ht="15.75" customHeight="1">
      <c r="A18" s="16">
        <f t="shared" si="1"/>
        <v>44696</v>
      </c>
      <c r="B18" s="17" t="str">
        <f t="shared" si="2"/>
        <v>NV10</v>
      </c>
      <c r="C18" s="18">
        <f t="shared" si="3"/>
        <v>5665715.44</v>
      </c>
      <c r="D18" s="18">
        <f t="shared" si="4"/>
        <v>6438313</v>
      </c>
    </row>
    <row r="19" ht="15.75" customHeight="1">
      <c r="A19" s="16">
        <f t="shared" si="1"/>
        <v>44635</v>
      </c>
      <c r="B19" s="17" t="str">
        <f t="shared" si="2"/>
        <v>NV36</v>
      </c>
      <c r="C19" s="18">
        <f t="shared" si="3"/>
        <v>7851255.66</v>
      </c>
      <c r="D19" s="18">
        <f t="shared" si="4"/>
        <v>8094078</v>
      </c>
    </row>
    <row r="20" ht="15.75" customHeight="1">
      <c r="A20" s="16">
        <f t="shared" si="1"/>
        <v>44607</v>
      </c>
      <c r="B20" s="17" t="str">
        <f t="shared" si="2"/>
        <v>NV50</v>
      </c>
      <c r="C20" s="18">
        <f t="shared" si="3"/>
        <v>8950826</v>
      </c>
      <c r="D20" s="18">
        <f t="shared" si="4"/>
        <v>8950826</v>
      </c>
    </row>
    <row r="21" ht="15.75" customHeight="1">
      <c r="A21" s="16">
        <f t="shared" si="1"/>
        <v>44635</v>
      </c>
      <c r="B21" s="17" t="str">
        <f t="shared" si="2"/>
        <v>NV16</v>
      </c>
      <c r="C21" s="18">
        <f t="shared" si="3"/>
        <v>2222684.1</v>
      </c>
      <c r="D21" s="18">
        <f t="shared" si="4"/>
        <v>2469649</v>
      </c>
    </row>
    <row r="22" ht="15.75" customHeight="1">
      <c r="A22" s="16">
        <f t="shared" si="1"/>
        <v>44607</v>
      </c>
      <c r="B22" s="17" t="str">
        <f t="shared" si="2"/>
        <v>NV21</v>
      </c>
      <c r="C22" s="18">
        <f t="shared" si="3"/>
        <v>7298350.82</v>
      </c>
      <c r="D22" s="18">
        <f t="shared" si="4"/>
        <v>7764203</v>
      </c>
    </row>
    <row r="23" ht="15.75" customHeight="1">
      <c r="A23" s="16">
        <f t="shared" si="1"/>
        <v>44635</v>
      </c>
      <c r="B23" s="17" t="str">
        <f t="shared" si="2"/>
        <v>NV25</v>
      </c>
      <c r="C23" s="18">
        <f t="shared" si="3"/>
        <v>1104151.23</v>
      </c>
      <c r="D23" s="18">
        <f t="shared" si="4"/>
        <v>1213353</v>
      </c>
    </row>
    <row r="24" ht="15.75" customHeight="1">
      <c r="A24" s="16">
        <f t="shared" si="1"/>
        <v>44666</v>
      </c>
      <c r="B24" s="17" t="str">
        <f t="shared" si="2"/>
        <v>NV8</v>
      </c>
      <c r="C24" s="18">
        <f t="shared" si="3"/>
        <v>2757431.6</v>
      </c>
      <c r="D24" s="18">
        <f t="shared" si="4"/>
        <v>3133445</v>
      </c>
    </row>
    <row r="25" ht="15.75" customHeight="1">
      <c r="A25" s="16">
        <f t="shared" si="1"/>
        <v>44666</v>
      </c>
      <c r="B25" s="17" t="str">
        <f t="shared" si="2"/>
        <v>NV27</v>
      </c>
      <c r="C25" s="18">
        <f t="shared" si="3"/>
        <v>1223327.35</v>
      </c>
      <c r="D25" s="18">
        <f t="shared" si="4"/>
        <v>1287713</v>
      </c>
    </row>
    <row r="26" ht="15.75" customHeight="1">
      <c r="A26" s="16">
        <f t="shared" si="1"/>
        <v>44696</v>
      </c>
      <c r="B26" s="17" t="str">
        <f t="shared" si="2"/>
        <v>NV9</v>
      </c>
      <c r="C26" s="18">
        <f t="shared" si="3"/>
        <v>3262697.68</v>
      </c>
      <c r="D26" s="18">
        <f t="shared" si="4"/>
        <v>3707611</v>
      </c>
    </row>
    <row r="27" ht="15.75" customHeight="1">
      <c r="A27" s="16">
        <f t="shared" si="1"/>
        <v>44635</v>
      </c>
      <c r="B27" s="17" t="str">
        <f t="shared" si="2"/>
        <v>NV47</v>
      </c>
      <c r="C27" s="18">
        <f t="shared" si="3"/>
        <v>7577543.42</v>
      </c>
      <c r="D27" s="18">
        <f t="shared" si="4"/>
        <v>8811097</v>
      </c>
    </row>
    <row r="28" ht="15.75" customHeight="1">
      <c r="A28" s="16">
        <f t="shared" si="1"/>
        <v>44635</v>
      </c>
      <c r="B28" s="17" t="str">
        <f t="shared" si="2"/>
        <v>NV16</v>
      </c>
      <c r="C28" s="18">
        <f t="shared" si="3"/>
        <v>8663487.1</v>
      </c>
      <c r="D28" s="18">
        <f t="shared" si="4"/>
        <v>8931430</v>
      </c>
    </row>
    <row r="29" ht="15.75" customHeight="1">
      <c r="A29" s="16">
        <f t="shared" si="1"/>
        <v>44666</v>
      </c>
      <c r="B29" s="17" t="str">
        <f t="shared" si="2"/>
        <v>NV21</v>
      </c>
      <c r="C29" s="18">
        <f t="shared" si="3"/>
        <v>5627519.04</v>
      </c>
      <c r="D29" s="18">
        <f t="shared" si="4"/>
        <v>5861999</v>
      </c>
    </row>
    <row r="30" ht="15.75" customHeight="1">
      <c r="A30" s="16">
        <f t="shared" si="1"/>
        <v>44696</v>
      </c>
      <c r="B30" s="17" t="str">
        <f t="shared" si="2"/>
        <v>NV36</v>
      </c>
      <c r="C30" s="18">
        <f t="shared" si="3"/>
        <v>1645020.68</v>
      </c>
      <c r="D30" s="18">
        <f t="shared" si="4"/>
        <v>1750022</v>
      </c>
    </row>
    <row r="31" ht="15.75" customHeight="1">
      <c r="A31" s="16">
        <f t="shared" si="1"/>
        <v>44696</v>
      </c>
      <c r="B31" s="17" t="str">
        <f t="shared" si="2"/>
        <v>NV25</v>
      </c>
      <c r="C31" s="18">
        <f t="shared" si="3"/>
        <v>3249302</v>
      </c>
      <c r="D31" s="18">
        <f t="shared" si="4"/>
        <v>3531850</v>
      </c>
    </row>
    <row r="32" ht="15.75" customHeight="1">
      <c r="A32" s="16">
        <f t="shared" si="1"/>
        <v>44576</v>
      </c>
      <c r="B32" s="17" t="str">
        <f t="shared" si="2"/>
        <v>NV23</v>
      </c>
      <c r="C32" s="18">
        <f t="shared" si="3"/>
        <v>9766458.9</v>
      </c>
      <c r="D32" s="18">
        <f t="shared" si="4"/>
        <v>9865110</v>
      </c>
    </row>
    <row r="33" ht="15.75" customHeight="1">
      <c r="A33" s="16">
        <f t="shared" si="1"/>
        <v>44607</v>
      </c>
      <c r="B33" s="17" t="str">
        <f t="shared" si="2"/>
        <v>NV1</v>
      </c>
      <c r="C33" s="18">
        <f t="shared" si="3"/>
        <v>5074725.6</v>
      </c>
      <c r="D33" s="18">
        <f t="shared" si="4"/>
        <v>5638584</v>
      </c>
    </row>
    <row r="34" ht="15.75" customHeight="1">
      <c r="A34" s="16">
        <f t="shared" si="1"/>
        <v>44666</v>
      </c>
      <c r="B34" s="17" t="str">
        <f t="shared" si="2"/>
        <v>NV21</v>
      </c>
      <c r="C34" s="18">
        <f t="shared" si="3"/>
        <v>1407005.76</v>
      </c>
      <c r="D34" s="18">
        <f t="shared" si="4"/>
        <v>1617248</v>
      </c>
    </row>
    <row r="35" ht="15.75" customHeight="1">
      <c r="A35" s="16">
        <f t="shared" si="1"/>
        <v>44666</v>
      </c>
      <c r="B35" s="17" t="str">
        <f t="shared" si="2"/>
        <v>NV48</v>
      </c>
      <c r="C35" s="18">
        <f t="shared" si="3"/>
        <v>4515248.45</v>
      </c>
      <c r="D35" s="18">
        <f t="shared" si="4"/>
        <v>5312057</v>
      </c>
    </row>
    <row r="36" ht="15.75" customHeight="1">
      <c r="A36" s="16">
        <f t="shared" si="1"/>
        <v>44696</v>
      </c>
      <c r="B36" s="17" t="str">
        <f t="shared" si="2"/>
        <v>NV2</v>
      </c>
      <c r="C36" s="18">
        <f t="shared" si="3"/>
        <v>8492024.97</v>
      </c>
      <c r="D36" s="18">
        <f t="shared" si="4"/>
        <v>8577803</v>
      </c>
    </row>
    <row r="37" ht="15.75" customHeight="1">
      <c r="A37" s="16">
        <f t="shared" si="1"/>
        <v>44666</v>
      </c>
      <c r="B37" s="17" t="str">
        <f t="shared" si="2"/>
        <v>NV26</v>
      </c>
      <c r="C37" s="18">
        <f t="shared" si="3"/>
        <v>3949391</v>
      </c>
      <c r="D37" s="18">
        <f t="shared" si="4"/>
        <v>3949391</v>
      </c>
    </row>
    <row r="38" ht="15.75" customHeight="1">
      <c r="A38" s="16">
        <f t="shared" si="1"/>
        <v>44635</v>
      </c>
      <c r="B38" s="17" t="str">
        <f t="shared" si="2"/>
        <v>NV32</v>
      </c>
      <c r="C38" s="18">
        <f t="shared" si="3"/>
        <v>4063470.76</v>
      </c>
      <c r="D38" s="18">
        <f t="shared" si="4"/>
        <v>4724966</v>
      </c>
    </row>
    <row r="39" ht="15.75" customHeight="1">
      <c r="A39" s="16">
        <f t="shared" si="1"/>
        <v>44607</v>
      </c>
      <c r="B39" s="17" t="str">
        <f t="shared" si="2"/>
        <v>NV40</v>
      </c>
      <c r="C39" s="18">
        <f t="shared" si="3"/>
        <v>7924764.2</v>
      </c>
      <c r="D39" s="18">
        <f t="shared" si="4"/>
        <v>8169860</v>
      </c>
    </row>
    <row r="40" ht="15.75" customHeight="1">
      <c r="A40" s="16">
        <f t="shared" si="1"/>
        <v>44696</v>
      </c>
      <c r="B40" s="17" t="str">
        <f t="shared" si="2"/>
        <v>NV48</v>
      </c>
      <c r="C40" s="18">
        <f t="shared" si="3"/>
        <v>9481409.19</v>
      </c>
      <c r="D40" s="18">
        <f t="shared" si="4"/>
        <v>9577181</v>
      </c>
    </row>
    <row r="41" ht="15.75" customHeight="1">
      <c r="A41" s="16">
        <f t="shared" si="1"/>
        <v>44635</v>
      </c>
      <c r="B41" s="17" t="str">
        <f t="shared" si="2"/>
        <v>NV32</v>
      </c>
      <c r="C41" s="18">
        <f t="shared" si="3"/>
        <v>3640523.7</v>
      </c>
      <c r="D41" s="18">
        <f t="shared" si="4"/>
        <v>4184510</v>
      </c>
    </row>
    <row r="42" ht="15.75" customHeight="1">
      <c r="A42" s="16">
        <f t="shared" si="1"/>
        <v>44635</v>
      </c>
      <c r="B42" s="17" t="str">
        <f t="shared" si="2"/>
        <v>NV27</v>
      </c>
      <c r="C42" s="18">
        <f t="shared" si="3"/>
        <v>3932505</v>
      </c>
      <c r="D42" s="18">
        <f t="shared" si="4"/>
        <v>4369450</v>
      </c>
    </row>
    <row r="43" ht="15.75" customHeight="1">
      <c r="A43" s="16">
        <f t="shared" si="1"/>
        <v>44635</v>
      </c>
      <c r="B43" s="17" t="str">
        <f t="shared" si="2"/>
        <v>NV15</v>
      </c>
      <c r="C43" s="18">
        <f t="shared" si="3"/>
        <v>8654960.1</v>
      </c>
      <c r="D43" s="18">
        <f t="shared" si="4"/>
        <v>9948230</v>
      </c>
    </row>
    <row r="44" ht="15.75" customHeight="1">
      <c r="A44" s="16">
        <f t="shared" si="1"/>
        <v>44576</v>
      </c>
      <c r="B44" s="17" t="str">
        <f t="shared" si="2"/>
        <v>NV5</v>
      </c>
      <c r="C44" s="18">
        <f t="shared" si="3"/>
        <v>7007119.28</v>
      </c>
      <c r="D44" s="18">
        <f t="shared" si="4"/>
        <v>7616434</v>
      </c>
    </row>
    <row r="45" ht="15.75" customHeight="1">
      <c r="A45" s="16">
        <f t="shared" si="1"/>
        <v>44635</v>
      </c>
      <c r="B45" s="17" t="str">
        <f t="shared" si="2"/>
        <v>NV13</v>
      </c>
      <c r="C45" s="18">
        <f t="shared" si="3"/>
        <v>4794621.5</v>
      </c>
      <c r="D45" s="18">
        <f t="shared" si="4"/>
        <v>5046970</v>
      </c>
    </row>
    <row r="46" ht="15.75" customHeight="1">
      <c r="A46" s="16">
        <f t="shared" si="1"/>
        <v>44607</v>
      </c>
      <c r="B46" s="17" t="str">
        <f t="shared" si="2"/>
        <v>NV41</v>
      </c>
      <c r="C46" s="18">
        <f t="shared" si="3"/>
        <v>6092160.88</v>
      </c>
      <c r="D46" s="18">
        <f t="shared" si="4"/>
        <v>6621914</v>
      </c>
    </row>
    <row r="47" ht="15.75" customHeight="1">
      <c r="A47" s="16">
        <f t="shared" si="1"/>
        <v>44696</v>
      </c>
      <c r="B47" s="17" t="str">
        <f t="shared" si="2"/>
        <v>NV28</v>
      </c>
      <c r="C47" s="18">
        <f t="shared" si="3"/>
        <v>3001559.2</v>
      </c>
      <c r="D47" s="18">
        <f t="shared" si="4"/>
        <v>3159536</v>
      </c>
    </row>
    <row r="48" ht="15.75" customHeight="1">
      <c r="A48" s="16">
        <f t="shared" si="1"/>
        <v>44607</v>
      </c>
      <c r="B48" s="17" t="str">
        <f t="shared" si="2"/>
        <v>NV22</v>
      </c>
      <c r="C48" s="18">
        <f t="shared" si="3"/>
        <v>9218435.66</v>
      </c>
      <c r="D48" s="18">
        <f t="shared" si="4"/>
        <v>9406567</v>
      </c>
    </row>
    <row r="49" ht="15.75" customHeight="1">
      <c r="A49" s="16">
        <f t="shared" si="1"/>
        <v>44576</v>
      </c>
      <c r="B49" s="17" t="str">
        <f t="shared" si="2"/>
        <v>NV30</v>
      </c>
      <c r="C49" s="18">
        <f t="shared" si="3"/>
        <v>1907072.75</v>
      </c>
      <c r="D49" s="18">
        <f t="shared" si="4"/>
        <v>2243615</v>
      </c>
    </row>
    <row r="50" ht="15.75" customHeight="1">
      <c r="A50" s="16">
        <f t="shared" si="1"/>
        <v>44607</v>
      </c>
      <c r="B50" s="17" t="str">
        <f t="shared" si="2"/>
        <v>NV33</v>
      </c>
      <c r="C50" s="18">
        <f t="shared" si="3"/>
        <v>4363183.44</v>
      </c>
      <c r="D50" s="18">
        <f t="shared" si="4"/>
        <v>4452228</v>
      </c>
    </row>
    <row r="51" ht="15.75" customHeight="1">
      <c r="A51" s="16">
        <f t="shared" si="1"/>
        <v>44696</v>
      </c>
      <c r="B51" s="17" t="str">
        <f t="shared" si="2"/>
        <v>NV11</v>
      </c>
      <c r="C51" s="18">
        <f t="shared" si="3"/>
        <v>7257816.5</v>
      </c>
      <c r="D51" s="18">
        <f t="shared" si="4"/>
        <v>8154850</v>
      </c>
    </row>
    <row r="52" ht="15.75" customHeight="1">
      <c r="A52" s="16">
        <f t="shared" si="1"/>
        <v>44607</v>
      </c>
      <c r="B52" s="17" t="str">
        <f t="shared" si="2"/>
        <v>NV15</v>
      </c>
      <c r="C52" s="18">
        <f t="shared" si="3"/>
        <v>7522100.08</v>
      </c>
      <c r="D52" s="18">
        <f t="shared" si="4"/>
        <v>8746628</v>
      </c>
    </row>
    <row r="53" ht="15.75" customHeight="1">
      <c r="A53" s="16">
        <f t="shared" si="1"/>
        <v>44576</v>
      </c>
      <c r="B53" s="17" t="str">
        <f t="shared" si="2"/>
        <v>NV31</v>
      </c>
      <c r="C53" s="18">
        <f t="shared" si="3"/>
        <v>3954135.24</v>
      </c>
      <c r="D53" s="18">
        <f t="shared" si="4"/>
        <v>3994076</v>
      </c>
    </row>
    <row r="54" ht="15.75" customHeight="1">
      <c r="A54" s="16">
        <f t="shared" si="1"/>
        <v>44607</v>
      </c>
      <c r="B54" s="17" t="str">
        <f t="shared" si="2"/>
        <v>NV21</v>
      </c>
      <c r="C54" s="18">
        <f t="shared" si="3"/>
        <v>2742505.63</v>
      </c>
      <c r="D54" s="18">
        <f t="shared" si="4"/>
        <v>3081467</v>
      </c>
    </row>
    <row r="55" ht="15.75" customHeight="1">
      <c r="A55" s="16">
        <f t="shared" si="1"/>
        <v>44607</v>
      </c>
      <c r="B55" s="17" t="str">
        <f t="shared" si="2"/>
        <v>NV9</v>
      </c>
      <c r="C55" s="18">
        <f t="shared" si="3"/>
        <v>1865446.2</v>
      </c>
      <c r="D55" s="18">
        <f t="shared" si="4"/>
        <v>2072718</v>
      </c>
    </row>
    <row r="56" ht="15.75" customHeight="1">
      <c r="A56" s="16">
        <f t="shared" si="1"/>
        <v>44576</v>
      </c>
      <c r="B56" s="17" t="str">
        <f t="shared" si="2"/>
        <v>NV17</v>
      </c>
      <c r="C56" s="18">
        <f t="shared" si="3"/>
        <v>7005210.96</v>
      </c>
      <c r="D56" s="18">
        <f t="shared" si="4"/>
        <v>7960467</v>
      </c>
    </row>
    <row r="57" ht="15.75" customHeight="1">
      <c r="A57" s="16">
        <f t="shared" si="1"/>
        <v>44696</v>
      </c>
      <c r="B57" s="17" t="str">
        <f t="shared" si="2"/>
        <v>NV50</v>
      </c>
      <c r="C57" s="18">
        <f t="shared" si="3"/>
        <v>8953185.7</v>
      </c>
      <c r="D57" s="18">
        <f t="shared" si="4"/>
        <v>9424406</v>
      </c>
    </row>
    <row r="58" ht="15.75" customHeight="1">
      <c r="A58" s="16">
        <f t="shared" si="1"/>
        <v>44607</v>
      </c>
      <c r="B58" s="17" t="str">
        <f t="shared" si="2"/>
        <v>NV44</v>
      </c>
      <c r="C58" s="18">
        <f t="shared" si="3"/>
        <v>6178871.28</v>
      </c>
      <c r="D58" s="18">
        <f t="shared" si="4"/>
        <v>6942552</v>
      </c>
    </row>
    <row r="59" ht="15.75" customHeight="1">
      <c r="A59" s="16">
        <f t="shared" si="1"/>
        <v>44666</v>
      </c>
      <c r="B59" s="17" t="str">
        <f t="shared" si="2"/>
        <v>NV7</v>
      </c>
      <c r="C59" s="18">
        <f t="shared" si="3"/>
        <v>6594783.41</v>
      </c>
      <c r="D59" s="18">
        <f t="shared" si="4"/>
        <v>7409869</v>
      </c>
    </row>
    <row r="60" ht="15.75" customHeight="1">
      <c r="A60" s="16">
        <f t="shared" si="1"/>
        <v>44696</v>
      </c>
      <c r="B60" s="17" t="str">
        <f t="shared" si="2"/>
        <v>NV6</v>
      </c>
      <c r="C60" s="18">
        <f t="shared" si="3"/>
        <v>1719236.97</v>
      </c>
      <c r="D60" s="18">
        <f t="shared" si="4"/>
        <v>1736603</v>
      </c>
    </row>
    <row r="61" ht="15.75" customHeight="1">
      <c r="A61" s="16">
        <f t="shared" si="1"/>
        <v>44696</v>
      </c>
      <c r="B61" s="17" t="str">
        <f t="shared" si="2"/>
        <v>NV1</v>
      </c>
      <c r="C61" s="18">
        <f t="shared" si="3"/>
        <v>5439879.45</v>
      </c>
      <c r="D61" s="18">
        <f t="shared" si="4"/>
        <v>6252735</v>
      </c>
    </row>
    <row r="62" ht="15.75" customHeight="1">
      <c r="A62" s="16">
        <f t="shared" si="1"/>
        <v>44696</v>
      </c>
      <c r="B62" s="17" t="str">
        <f t="shared" si="2"/>
        <v>NV27</v>
      </c>
      <c r="C62" s="18">
        <f t="shared" si="3"/>
        <v>2564717.76</v>
      </c>
      <c r="D62" s="18">
        <f t="shared" si="4"/>
        <v>2914452</v>
      </c>
    </row>
    <row r="63" ht="15.75" customHeight="1">
      <c r="A63" s="16">
        <f t="shared" si="1"/>
        <v>44576</v>
      </c>
      <c r="B63" s="17" t="str">
        <f t="shared" si="2"/>
        <v>NV4</v>
      </c>
      <c r="C63" s="18">
        <f t="shared" si="3"/>
        <v>4760165.75</v>
      </c>
      <c r="D63" s="18">
        <f t="shared" si="4"/>
        <v>5600195</v>
      </c>
    </row>
    <row r="64" ht="15.75" customHeight="1">
      <c r="A64" s="16">
        <f t="shared" si="1"/>
        <v>44635</v>
      </c>
      <c r="B64" s="17" t="str">
        <f t="shared" si="2"/>
        <v>NV47</v>
      </c>
      <c r="C64" s="18">
        <f t="shared" si="3"/>
        <v>5413026.28</v>
      </c>
      <c r="D64" s="18">
        <f t="shared" si="4"/>
        <v>6082052</v>
      </c>
    </row>
    <row r="65" ht="15.75" customHeight="1">
      <c r="A65" s="16">
        <f t="shared" si="1"/>
        <v>44576</v>
      </c>
      <c r="B65" s="17" t="str">
        <f t="shared" si="2"/>
        <v>NV24</v>
      </c>
      <c r="C65" s="18">
        <f t="shared" si="3"/>
        <v>1932572.7</v>
      </c>
      <c r="D65" s="18">
        <f t="shared" si="4"/>
        <v>2171430</v>
      </c>
    </row>
    <row r="66" ht="15.75" customHeight="1">
      <c r="A66" s="16">
        <f t="shared" si="1"/>
        <v>44635</v>
      </c>
      <c r="B66" s="17" t="str">
        <f t="shared" si="2"/>
        <v>NV5</v>
      </c>
      <c r="C66" s="18">
        <f t="shared" si="3"/>
        <v>5118980.4</v>
      </c>
      <c r="D66" s="18">
        <f t="shared" si="4"/>
        <v>5687756</v>
      </c>
    </row>
    <row r="67" ht="15.75" customHeight="1">
      <c r="A67" s="16">
        <f t="shared" si="1"/>
        <v>44666</v>
      </c>
      <c r="B67" s="17" t="str">
        <f t="shared" si="2"/>
        <v>NV28</v>
      </c>
      <c r="C67" s="18">
        <f t="shared" si="3"/>
        <v>1671744.69</v>
      </c>
      <c r="D67" s="18">
        <f t="shared" si="4"/>
        <v>1688631</v>
      </c>
    </row>
    <row r="68" ht="15.75" customHeight="1">
      <c r="A68" s="16">
        <f t="shared" si="1"/>
        <v>44696</v>
      </c>
      <c r="B68" s="17" t="str">
        <f t="shared" si="2"/>
        <v>NV44</v>
      </c>
      <c r="C68" s="18">
        <f t="shared" si="3"/>
        <v>4865385.1</v>
      </c>
      <c r="D68" s="18">
        <f t="shared" si="4"/>
        <v>5121458</v>
      </c>
    </row>
    <row r="69" ht="15.75" customHeight="1">
      <c r="A69" s="16">
        <f t="shared" si="1"/>
        <v>44607</v>
      </c>
      <c r="B69" s="17" t="str">
        <f t="shared" si="2"/>
        <v>NV40</v>
      </c>
      <c r="C69" s="18">
        <f t="shared" si="3"/>
        <v>2714979.54</v>
      </c>
      <c r="D69" s="18">
        <f t="shared" si="4"/>
        <v>2983494</v>
      </c>
    </row>
    <row r="70" ht="15.75" customHeight="1">
      <c r="A70" s="16">
        <f t="shared" si="1"/>
        <v>44635</v>
      </c>
      <c r="B70" s="17" t="str">
        <f t="shared" si="2"/>
        <v>NV28</v>
      </c>
      <c r="C70" s="18">
        <f t="shared" si="3"/>
        <v>6568427.32</v>
      </c>
      <c r="D70" s="18">
        <f t="shared" si="4"/>
        <v>7218052</v>
      </c>
    </row>
    <row r="71" ht="15.75" customHeight="1">
      <c r="A71" s="16">
        <f t="shared" si="1"/>
        <v>44607</v>
      </c>
      <c r="B71" s="17" t="str">
        <f t="shared" si="2"/>
        <v>NV35</v>
      </c>
      <c r="C71" s="18">
        <f t="shared" si="3"/>
        <v>1756907.76</v>
      </c>
      <c r="D71" s="18">
        <f t="shared" si="4"/>
        <v>2042916</v>
      </c>
    </row>
    <row r="72" ht="15.75" customHeight="1">
      <c r="A72" s="16">
        <f t="shared" si="1"/>
        <v>44666</v>
      </c>
      <c r="B72" s="17" t="str">
        <f t="shared" si="2"/>
        <v>NV31</v>
      </c>
      <c r="C72" s="18">
        <f t="shared" si="3"/>
        <v>1728687.87</v>
      </c>
      <c r="D72" s="18">
        <f t="shared" si="4"/>
        <v>1899657</v>
      </c>
    </row>
    <row r="73" ht="15.75" customHeight="1">
      <c r="A73" s="16">
        <f t="shared" si="1"/>
        <v>44666</v>
      </c>
      <c r="B73" s="17" t="str">
        <f t="shared" si="2"/>
        <v>NV16</v>
      </c>
      <c r="C73" s="18">
        <f t="shared" si="3"/>
        <v>4228688.94</v>
      </c>
      <c r="D73" s="18">
        <f t="shared" si="4"/>
        <v>4860562</v>
      </c>
    </row>
    <row r="74" ht="15.75" customHeight="1">
      <c r="A74" s="16">
        <f t="shared" si="1"/>
        <v>44666</v>
      </c>
      <c r="B74" s="17" t="str">
        <f t="shared" si="2"/>
        <v>NV21</v>
      </c>
      <c r="C74" s="18">
        <f t="shared" si="3"/>
        <v>3099331.2</v>
      </c>
      <c r="D74" s="18">
        <f t="shared" si="4"/>
        <v>3228470</v>
      </c>
    </row>
    <row r="75" ht="15.75" customHeight="1">
      <c r="A75" s="16">
        <f t="shared" si="1"/>
        <v>44635</v>
      </c>
      <c r="B75" s="17" t="str">
        <f t="shared" si="2"/>
        <v>NV8</v>
      </c>
      <c r="C75" s="18">
        <f t="shared" si="3"/>
        <v>1791317.82</v>
      </c>
      <c r="D75" s="18">
        <f t="shared" si="4"/>
        <v>2058986</v>
      </c>
    </row>
    <row r="76" ht="15.75" customHeight="1">
      <c r="A76" s="16">
        <f t="shared" si="1"/>
        <v>44635</v>
      </c>
      <c r="B76" s="17" t="str">
        <f t="shared" si="2"/>
        <v>NV50</v>
      </c>
      <c r="C76" s="18">
        <f t="shared" si="3"/>
        <v>7279113.31</v>
      </c>
      <c r="D76" s="18">
        <f t="shared" si="4"/>
        <v>8178779</v>
      </c>
    </row>
    <row r="77" ht="15.75" customHeight="1">
      <c r="A77" s="16">
        <f t="shared" si="1"/>
        <v>44576</v>
      </c>
      <c r="B77" s="17" t="str">
        <f t="shared" si="2"/>
        <v>NV19</v>
      </c>
      <c r="C77" s="18">
        <f t="shared" si="3"/>
        <v>950091.3</v>
      </c>
      <c r="D77" s="18">
        <f t="shared" si="4"/>
        <v>1055657</v>
      </c>
    </row>
    <row r="78" ht="15.75" customHeight="1">
      <c r="A78" s="16">
        <f t="shared" si="1"/>
        <v>44576</v>
      </c>
      <c r="B78" s="17" t="str">
        <f t="shared" si="2"/>
        <v>NV8</v>
      </c>
      <c r="C78" s="18">
        <f t="shared" si="3"/>
        <v>3379475.85</v>
      </c>
      <c r="D78" s="18">
        <f t="shared" si="4"/>
        <v>3633845</v>
      </c>
    </row>
    <row r="79" ht="15.75" customHeight="1">
      <c r="A79" s="16">
        <f t="shared" si="1"/>
        <v>44607</v>
      </c>
      <c r="B79" s="17" t="str">
        <f t="shared" si="2"/>
        <v>NV48</v>
      </c>
      <c r="C79" s="18">
        <f t="shared" si="3"/>
        <v>9185873.4</v>
      </c>
      <c r="D79" s="18">
        <f t="shared" si="4"/>
        <v>9984645</v>
      </c>
    </row>
    <row r="80" ht="15.75" customHeight="1">
      <c r="A80" s="16">
        <f t="shared" si="1"/>
        <v>44696</v>
      </c>
      <c r="B80" s="17" t="str">
        <f t="shared" si="2"/>
        <v>NV9</v>
      </c>
      <c r="C80" s="18">
        <f t="shared" si="3"/>
        <v>7460263</v>
      </c>
      <c r="D80" s="18">
        <f t="shared" si="4"/>
        <v>7460263</v>
      </c>
    </row>
    <row r="81" ht="15.75" customHeight="1">
      <c r="A81" s="16">
        <f t="shared" si="1"/>
        <v>44666</v>
      </c>
      <c r="B81" s="17" t="str">
        <f t="shared" si="2"/>
        <v>NV9</v>
      </c>
      <c r="C81" s="18">
        <f t="shared" si="3"/>
        <v>2723334.3</v>
      </c>
      <c r="D81" s="18">
        <f t="shared" si="4"/>
        <v>3025927</v>
      </c>
    </row>
    <row r="82" ht="15.75" customHeight="1">
      <c r="A82" s="16">
        <f t="shared" si="1"/>
        <v>44576</v>
      </c>
      <c r="B82" s="17" t="str">
        <f t="shared" si="2"/>
        <v>NV37</v>
      </c>
      <c r="C82" s="18">
        <f t="shared" si="3"/>
        <v>6313285.44</v>
      </c>
      <c r="D82" s="18">
        <f t="shared" si="4"/>
        <v>6576339</v>
      </c>
    </row>
    <row r="83" ht="15.75" customHeight="1">
      <c r="A83" s="16">
        <f t="shared" si="1"/>
        <v>44635</v>
      </c>
      <c r="B83" s="17" t="str">
        <f t="shared" si="2"/>
        <v>NV12</v>
      </c>
      <c r="C83" s="18">
        <f t="shared" si="3"/>
        <v>6360896.25</v>
      </c>
      <c r="D83" s="18">
        <f t="shared" si="4"/>
        <v>7311375</v>
      </c>
    </row>
    <row r="84" ht="15.75" customHeight="1">
      <c r="A84" s="16">
        <f t="shared" si="1"/>
        <v>44607</v>
      </c>
      <c r="B84" s="17" t="str">
        <f t="shared" si="2"/>
        <v>NV39</v>
      </c>
      <c r="C84" s="18">
        <f t="shared" si="3"/>
        <v>8834458.33</v>
      </c>
      <c r="D84" s="18">
        <f t="shared" si="4"/>
        <v>9107689</v>
      </c>
    </row>
    <row r="85" ht="15.75" customHeight="1">
      <c r="A85" s="16">
        <f t="shared" si="1"/>
        <v>44666</v>
      </c>
      <c r="B85" s="17" t="str">
        <f t="shared" si="2"/>
        <v>NV23</v>
      </c>
      <c r="C85" s="18">
        <f t="shared" si="3"/>
        <v>6623009.16</v>
      </c>
      <c r="D85" s="18">
        <f t="shared" si="4"/>
        <v>7198923</v>
      </c>
    </row>
    <row r="86" ht="15.75" customHeight="1">
      <c r="A86" s="16">
        <f t="shared" si="1"/>
        <v>44666</v>
      </c>
      <c r="B86" s="17" t="str">
        <f t="shared" si="2"/>
        <v>NV18</v>
      </c>
      <c r="C86" s="18">
        <f t="shared" si="3"/>
        <v>3381451.04</v>
      </c>
      <c r="D86" s="18">
        <f t="shared" si="4"/>
        <v>3486032</v>
      </c>
    </row>
    <row r="87" ht="15.75" customHeight="1">
      <c r="A87" s="16">
        <f t="shared" si="1"/>
        <v>44607</v>
      </c>
      <c r="B87" s="17" t="str">
        <f t="shared" si="2"/>
        <v>NV8</v>
      </c>
      <c r="C87" s="18">
        <f t="shared" si="3"/>
        <v>6065699.64</v>
      </c>
      <c r="D87" s="18">
        <f t="shared" si="4"/>
        <v>6665604</v>
      </c>
    </row>
    <row r="88" ht="15.75" customHeight="1">
      <c r="A88" s="16">
        <f t="shared" si="1"/>
        <v>44666</v>
      </c>
      <c r="B88" s="17" t="str">
        <f t="shared" si="2"/>
        <v>NV9</v>
      </c>
      <c r="C88" s="18">
        <f t="shared" si="3"/>
        <v>9118124.16</v>
      </c>
      <c r="D88" s="18">
        <f t="shared" si="4"/>
        <v>9498046</v>
      </c>
    </row>
    <row r="89" ht="15.75" customHeight="1">
      <c r="A89" s="16">
        <f t="shared" si="1"/>
        <v>44635</v>
      </c>
      <c r="B89" s="17" t="str">
        <f t="shared" si="2"/>
        <v>NV46</v>
      </c>
      <c r="C89" s="18">
        <f t="shared" si="3"/>
        <v>6946485.76</v>
      </c>
      <c r="D89" s="18">
        <f t="shared" si="4"/>
        <v>7550528</v>
      </c>
    </row>
    <row r="90" ht="15.75" customHeight="1">
      <c r="A90" s="16">
        <f t="shared" si="1"/>
        <v>44576</v>
      </c>
      <c r="B90" s="17" t="str">
        <f t="shared" si="2"/>
        <v>NV18</v>
      </c>
      <c r="C90" s="18">
        <f t="shared" si="3"/>
        <v>4532542.53</v>
      </c>
      <c r="D90" s="18">
        <f t="shared" si="4"/>
        <v>5209819</v>
      </c>
    </row>
    <row r="91" ht="15.75" customHeight="1">
      <c r="A91" s="16">
        <f t="shared" si="1"/>
        <v>44696</v>
      </c>
      <c r="B91" s="17" t="str">
        <f t="shared" si="2"/>
        <v>NV35</v>
      </c>
      <c r="C91" s="18">
        <f t="shared" si="3"/>
        <v>6294625.02</v>
      </c>
      <c r="D91" s="18">
        <f t="shared" si="4"/>
        <v>6768414</v>
      </c>
    </row>
    <row r="92" ht="15.75" customHeight="1">
      <c r="A92" s="16">
        <f t="shared" si="1"/>
        <v>44666</v>
      </c>
      <c r="B92" s="17" t="str">
        <f t="shared" si="2"/>
        <v>NV20</v>
      </c>
      <c r="C92" s="18">
        <f t="shared" si="3"/>
        <v>13099949.28</v>
      </c>
      <c r="D92" s="18">
        <f t="shared" ref="D92:D150" si="5">RANDBETWEEN(1000000,25000000)</f>
        <v>13232272</v>
      </c>
    </row>
    <row r="93" ht="15.75" customHeight="1">
      <c r="A93" s="16">
        <f t="shared" si="1"/>
        <v>44696</v>
      </c>
      <c r="B93" s="17" t="str">
        <f t="shared" si="2"/>
        <v>NV39</v>
      </c>
      <c r="C93" s="18">
        <f t="shared" si="3"/>
        <v>4824575.35</v>
      </c>
      <c r="D93" s="18">
        <f t="shared" si="5"/>
        <v>5675971</v>
      </c>
    </row>
    <row r="94" ht="15.75" customHeight="1">
      <c r="A94" s="16">
        <f t="shared" si="1"/>
        <v>44576</v>
      </c>
      <c r="B94" s="17" t="str">
        <f t="shared" si="2"/>
        <v>NV34</v>
      </c>
      <c r="C94" s="18">
        <f t="shared" si="3"/>
        <v>18146598.85</v>
      </c>
      <c r="D94" s="18">
        <f t="shared" si="5"/>
        <v>19101683</v>
      </c>
    </row>
    <row r="95" ht="15.75" customHeight="1">
      <c r="A95" s="16">
        <f t="shared" si="1"/>
        <v>44696</v>
      </c>
      <c r="B95" s="17" t="str">
        <f t="shared" si="2"/>
        <v>NV50</v>
      </c>
      <c r="C95" s="18">
        <f t="shared" si="3"/>
        <v>2883943.8</v>
      </c>
      <c r="D95" s="18">
        <f t="shared" si="5"/>
        <v>3204382</v>
      </c>
    </row>
    <row r="96" ht="15.75" customHeight="1">
      <c r="A96" s="16">
        <f t="shared" si="1"/>
        <v>44576</v>
      </c>
      <c r="B96" s="17" t="str">
        <f t="shared" si="2"/>
        <v>NV8</v>
      </c>
      <c r="C96" s="18">
        <f t="shared" si="3"/>
        <v>13527150.08</v>
      </c>
      <c r="D96" s="18">
        <f t="shared" si="5"/>
        <v>14703424</v>
      </c>
    </row>
    <row r="97" ht="15.75" customHeight="1">
      <c r="A97" s="16">
        <f t="shared" si="1"/>
        <v>44576</v>
      </c>
      <c r="B97" s="17" t="str">
        <f t="shared" si="2"/>
        <v>NV19</v>
      </c>
      <c r="C97" s="18">
        <f t="shared" si="3"/>
        <v>13932782.82</v>
      </c>
      <c r="D97" s="18">
        <f t="shared" si="5"/>
        <v>14073518</v>
      </c>
    </row>
    <row r="98" ht="15.75" customHeight="1">
      <c r="A98" s="16">
        <f t="shared" si="1"/>
        <v>44696</v>
      </c>
      <c r="B98" s="17" t="str">
        <f t="shared" si="2"/>
        <v>NV16</v>
      </c>
      <c r="C98" s="18">
        <f t="shared" si="3"/>
        <v>5645340.87</v>
      </c>
      <c r="D98" s="18">
        <f t="shared" si="5"/>
        <v>6070259</v>
      </c>
    </row>
    <row r="99" ht="15.75" customHeight="1">
      <c r="A99" s="16">
        <f t="shared" si="1"/>
        <v>44576</v>
      </c>
      <c r="B99" s="17" t="str">
        <f t="shared" si="2"/>
        <v>NV9</v>
      </c>
      <c r="C99" s="18">
        <f t="shared" si="3"/>
        <v>2532297.95</v>
      </c>
      <c r="D99" s="18">
        <f t="shared" si="5"/>
        <v>2782745</v>
      </c>
    </row>
    <row r="100" ht="15.75" customHeight="1">
      <c r="A100" s="16">
        <f t="shared" si="1"/>
        <v>44607</v>
      </c>
      <c r="B100" s="17" t="str">
        <f t="shared" si="2"/>
        <v>NV43</v>
      </c>
      <c r="C100" s="18">
        <f t="shared" si="3"/>
        <v>6234648.39</v>
      </c>
      <c r="D100" s="18">
        <f t="shared" si="5"/>
        <v>6703923</v>
      </c>
    </row>
    <row r="101" ht="15.75" customHeight="1">
      <c r="A101" s="16">
        <f t="shared" si="1"/>
        <v>44576</v>
      </c>
      <c r="B101" s="17" t="str">
        <f t="shared" si="2"/>
        <v>NV14</v>
      </c>
      <c r="C101" s="18">
        <f t="shared" si="3"/>
        <v>2729549.07</v>
      </c>
      <c r="D101" s="18">
        <f t="shared" si="5"/>
        <v>2934999</v>
      </c>
    </row>
    <row r="102" ht="15.75" customHeight="1">
      <c r="A102" s="16">
        <f t="shared" si="1"/>
        <v>44696</v>
      </c>
      <c r="B102" s="17" t="str">
        <f t="shared" si="2"/>
        <v>NV19</v>
      </c>
      <c r="C102" s="18">
        <f t="shared" si="3"/>
        <v>14672448</v>
      </c>
      <c r="D102" s="18">
        <f t="shared" si="5"/>
        <v>15283800</v>
      </c>
    </row>
    <row r="103" ht="15.75" customHeight="1">
      <c r="A103" s="16">
        <f t="shared" si="1"/>
        <v>44666</v>
      </c>
      <c r="B103" s="17" t="str">
        <f t="shared" si="2"/>
        <v>NV2</v>
      </c>
      <c r="C103" s="18">
        <f t="shared" si="3"/>
        <v>13148801.12</v>
      </c>
      <c r="D103" s="18">
        <f t="shared" si="5"/>
        <v>14449232</v>
      </c>
    </row>
    <row r="104" ht="15.75" customHeight="1">
      <c r="A104" s="16">
        <f t="shared" si="1"/>
        <v>44576</v>
      </c>
      <c r="B104" s="17" t="str">
        <f t="shared" si="2"/>
        <v>NV39</v>
      </c>
      <c r="C104" s="18">
        <f t="shared" si="3"/>
        <v>2343904.29</v>
      </c>
      <c r="D104" s="18">
        <f t="shared" si="5"/>
        <v>2575719</v>
      </c>
    </row>
    <row r="105" ht="15.75" customHeight="1">
      <c r="A105" s="16">
        <f t="shared" si="1"/>
        <v>44635</v>
      </c>
      <c r="B105" s="17" t="str">
        <f t="shared" si="2"/>
        <v>NV1</v>
      </c>
      <c r="C105" s="18">
        <f t="shared" si="3"/>
        <v>15025553.16</v>
      </c>
      <c r="D105" s="18">
        <f t="shared" si="5"/>
        <v>16332123</v>
      </c>
    </row>
    <row r="106" ht="15.75" customHeight="1">
      <c r="A106" s="16">
        <f t="shared" si="1"/>
        <v>44666</v>
      </c>
      <c r="B106" s="17" t="str">
        <f t="shared" si="2"/>
        <v>NV14</v>
      </c>
      <c r="C106" s="18">
        <f t="shared" si="3"/>
        <v>14971030</v>
      </c>
      <c r="D106" s="18">
        <f t="shared" si="5"/>
        <v>14971030</v>
      </c>
    </row>
    <row r="107" ht="15.75" customHeight="1">
      <c r="A107" s="16">
        <f t="shared" si="1"/>
        <v>44635</v>
      </c>
      <c r="B107" s="17" t="str">
        <f t="shared" si="2"/>
        <v>NV3</v>
      </c>
      <c r="C107" s="18">
        <f t="shared" si="3"/>
        <v>15726459.84</v>
      </c>
      <c r="D107" s="18">
        <f t="shared" si="5"/>
        <v>16381729</v>
      </c>
    </row>
    <row r="108" ht="15.75" customHeight="1">
      <c r="A108" s="16">
        <f t="shared" si="1"/>
        <v>44666</v>
      </c>
      <c r="B108" s="17" t="str">
        <f t="shared" si="2"/>
        <v>NV46</v>
      </c>
      <c r="C108" s="18">
        <f t="shared" si="3"/>
        <v>24926158</v>
      </c>
      <c r="D108" s="18">
        <f t="shared" si="5"/>
        <v>24926158</v>
      </c>
    </row>
    <row r="109" ht="15.75" customHeight="1">
      <c r="A109" s="16">
        <f t="shared" si="1"/>
        <v>44696</v>
      </c>
      <c r="B109" s="17" t="str">
        <f t="shared" si="2"/>
        <v>NV2</v>
      </c>
      <c r="C109" s="18">
        <f t="shared" si="3"/>
        <v>18552286.35</v>
      </c>
      <c r="D109" s="18">
        <f t="shared" si="5"/>
        <v>19948695</v>
      </c>
    </row>
    <row r="110" ht="15.75" customHeight="1">
      <c r="A110" s="16">
        <f t="shared" si="1"/>
        <v>44666</v>
      </c>
      <c r="B110" s="17" t="str">
        <f t="shared" si="2"/>
        <v>NV16</v>
      </c>
      <c r="C110" s="18">
        <f t="shared" si="3"/>
        <v>18102285.34</v>
      </c>
      <c r="D110" s="18">
        <f t="shared" si="5"/>
        <v>21049169</v>
      </c>
    </row>
    <row r="111" ht="15.75" customHeight="1">
      <c r="A111" s="16">
        <f t="shared" si="1"/>
        <v>44607</v>
      </c>
      <c r="B111" s="17" t="str">
        <f t="shared" si="2"/>
        <v>NV42</v>
      </c>
      <c r="C111" s="18">
        <f t="shared" si="3"/>
        <v>10516474.66</v>
      </c>
      <c r="D111" s="18">
        <f t="shared" si="5"/>
        <v>11187739</v>
      </c>
    </row>
    <row r="112" ht="15.75" customHeight="1">
      <c r="A112" s="16">
        <f t="shared" si="1"/>
        <v>44635</v>
      </c>
      <c r="B112" s="17" t="str">
        <f t="shared" si="2"/>
        <v>NV49</v>
      </c>
      <c r="C112" s="18">
        <f t="shared" si="3"/>
        <v>11997025</v>
      </c>
      <c r="D112" s="18">
        <f t="shared" si="5"/>
        <v>11997025</v>
      </c>
    </row>
    <row r="113" ht="15.75" customHeight="1">
      <c r="A113" s="16">
        <f t="shared" si="1"/>
        <v>44635</v>
      </c>
      <c r="B113" s="17" t="str">
        <f t="shared" si="2"/>
        <v>NV30</v>
      </c>
      <c r="C113" s="18">
        <f t="shared" si="3"/>
        <v>19609597.77</v>
      </c>
      <c r="D113" s="18">
        <f t="shared" si="5"/>
        <v>21085589</v>
      </c>
    </row>
    <row r="114" ht="15.75" customHeight="1">
      <c r="A114" s="16">
        <f t="shared" si="1"/>
        <v>44576</v>
      </c>
      <c r="B114" s="17" t="str">
        <f t="shared" si="2"/>
        <v>NV42</v>
      </c>
      <c r="C114" s="18">
        <f t="shared" si="3"/>
        <v>23391967.68</v>
      </c>
      <c r="D114" s="18">
        <f t="shared" si="5"/>
        <v>24885072</v>
      </c>
    </row>
    <row r="115" ht="15.75" customHeight="1">
      <c r="A115" s="16">
        <f t="shared" si="1"/>
        <v>44607</v>
      </c>
      <c r="B115" s="17" t="str">
        <f t="shared" si="2"/>
        <v>NV31</v>
      </c>
      <c r="C115" s="18">
        <f t="shared" si="3"/>
        <v>11109510.32</v>
      </c>
      <c r="D115" s="18">
        <f t="shared" si="5"/>
        <v>11818628</v>
      </c>
    </row>
    <row r="116" ht="15.75" customHeight="1">
      <c r="A116" s="16">
        <f t="shared" si="1"/>
        <v>44607</v>
      </c>
      <c r="B116" s="17" t="str">
        <f t="shared" si="2"/>
        <v>NV22</v>
      </c>
      <c r="C116" s="18">
        <f t="shared" si="3"/>
        <v>16213502.24</v>
      </c>
      <c r="D116" s="18">
        <f t="shared" si="5"/>
        <v>17623372</v>
      </c>
    </row>
    <row r="117" ht="15.75" customHeight="1">
      <c r="A117" s="16">
        <f t="shared" si="1"/>
        <v>44635</v>
      </c>
      <c r="B117" s="17" t="str">
        <f t="shared" si="2"/>
        <v>NV43</v>
      </c>
      <c r="C117" s="18">
        <f t="shared" si="3"/>
        <v>12343024.52</v>
      </c>
      <c r="D117" s="18">
        <f t="shared" si="5"/>
        <v>13416331</v>
      </c>
    </row>
    <row r="118" ht="15.75" customHeight="1">
      <c r="A118" s="16">
        <f t="shared" si="1"/>
        <v>44607</v>
      </c>
      <c r="B118" s="17" t="str">
        <f t="shared" si="2"/>
        <v>NV5</v>
      </c>
      <c r="C118" s="18">
        <f t="shared" si="3"/>
        <v>16541976.65</v>
      </c>
      <c r="D118" s="18">
        <f t="shared" si="5"/>
        <v>17412607</v>
      </c>
    </row>
    <row r="119" ht="15.75" customHeight="1">
      <c r="A119" s="16">
        <f t="shared" si="1"/>
        <v>44607</v>
      </c>
      <c r="B119" s="17" t="str">
        <f t="shared" si="2"/>
        <v>NV37</v>
      </c>
      <c r="C119" s="18">
        <f t="shared" si="3"/>
        <v>16226222.4</v>
      </c>
      <c r="D119" s="18">
        <f t="shared" si="5"/>
        <v>16902315</v>
      </c>
    </row>
    <row r="120" ht="15.75" customHeight="1">
      <c r="A120" s="16">
        <f t="shared" si="1"/>
        <v>44635</v>
      </c>
      <c r="B120" s="17" t="str">
        <f t="shared" si="2"/>
        <v>NV34</v>
      </c>
      <c r="C120" s="18">
        <f t="shared" si="3"/>
        <v>3057589.08</v>
      </c>
      <c r="D120" s="18">
        <f t="shared" si="5"/>
        <v>3359988</v>
      </c>
    </row>
    <row r="121" ht="15.75" customHeight="1">
      <c r="A121" s="16">
        <f t="shared" si="1"/>
        <v>44607</v>
      </c>
      <c r="B121" s="17" t="str">
        <f t="shared" si="2"/>
        <v>NV23</v>
      </c>
      <c r="C121" s="18">
        <f t="shared" si="3"/>
        <v>7947566.1</v>
      </c>
      <c r="D121" s="18">
        <f t="shared" si="5"/>
        <v>8545770</v>
      </c>
    </row>
    <row r="122" ht="15.75" customHeight="1">
      <c r="A122" s="16">
        <f t="shared" si="1"/>
        <v>44635</v>
      </c>
      <c r="B122" s="17" t="str">
        <f t="shared" si="2"/>
        <v>NV26</v>
      </c>
      <c r="C122" s="18">
        <f t="shared" si="3"/>
        <v>7193064.96</v>
      </c>
      <c r="D122" s="18">
        <f t="shared" si="5"/>
        <v>7492776</v>
      </c>
    </row>
    <row r="123" ht="15.75" customHeight="1">
      <c r="A123" s="16">
        <f t="shared" si="1"/>
        <v>44607</v>
      </c>
      <c r="B123" s="17" t="str">
        <f t="shared" si="2"/>
        <v>NV13</v>
      </c>
      <c r="C123" s="18">
        <f t="shared" si="3"/>
        <v>2949247</v>
      </c>
      <c r="D123" s="18">
        <f t="shared" si="5"/>
        <v>2949247</v>
      </c>
    </row>
    <row r="124" ht="15.75" customHeight="1">
      <c r="A124" s="16">
        <f t="shared" si="1"/>
        <v>44635</v>
      </c>
      <c r="B124" s="17" t="str">
        <f t="shared" si="2"/>
        <v>NV36</v>
      </c>
      <c r="C124" s="18">
        <f t="shared" si="3"/>
        <v>5317291.8</v>
      </c>
      <c r="D124" s="18">
        <f t="shared" si="5"/>
        <v>5908102</v>
      </c>
    </row>
    <row r="125" ht="15.75" customHeight="1">
      <c r="A125" s="16">
        <f t="shared" si="1"/>
        <v>44635</v>
      </c>
      <c r="B125" s="17" t="str">
        <f t="shared" si="2"/>
        <v>NV39</v>
      </c>
      <c r="C125" s="18">
        <f t="shared" si="3"/>
        <v>17919859.2</v>
      </c>
      <c r="D125" s="18">
        <f t="shared" si="5"/>
        <v>18666520</v>
      </c>
    </row>
    <row r="126" ht="15.75" customHeight="1">
      <c r="A126" s="16">
        <f t="shared" si="1"/>
        <v>44666</v>
      </c>
      <c r="B126" s="17" t="str">
        <f t="shared" si="2"/>
        <v>NV13</v>
      </c>
      <c r="C126" s="18">
        <f t="shared" si="3"/>
        <v>11832717</v>
      </c>
      <c r="D126" s="18">
        <f t="shared" si="5"/>
        <v>11832717</v>
      </c>
    </row>
    <row r="127" ht="15.75" customHeight="1">
      <c r="A127" s="16">
        <f t="shared" si="1"/>
        <v>44607</v>
      </c>
      <c r="B127" s="17" t="str">
        <f t="shared" si="2"/>
        <v>NV46</v>
      </c>
      <c r="C127" s="18">
        <f t="shared" si="3"/>
        <v>7653134.8</v>
      </c>
      <c r="D127" s="18">
        <f t="shared" si="5"/>
        <v>9003688</v>
      </c>
    </row>
    <row r="128" ht="15.75" customHeight="1">
      <c r="A128" s="16">
        <f t="shared" si="1"/>
        <v>44666</v>
      </c>
      <c r="B128" s="17" t="str">
        <f t="shared" si="2"/>
        <v>NV32</v>
      </c>
      <c r="C128" s="18">
        <f t="shared" si="3"/>
        <v>20951604</v>
      </c>
      <c r="D128" s="18">
        <f t="shared" si="5"/>
        <v>23279560</v>
      </c>
    </row>
    <row r="129" ht="15.75" customHeight="1">
      <c r="A129" s="16">
        <f t="shared" si="1"/>
        <v>44607</v>
      </c>
      <c r="B129" s="17" t="str">
        <f t="shared" si="2"/>
        <v>NV16</v>
      </c>
      <c r="C129" s="18">
        <f t="shared" si="3"/>
        <v>16740031.5</v>
      </c>
      <c r="D129" s="18">
        <f t="shared" si="5"/>
        <v>18600035</v>
      </c>
    </row>
    <row r="130" ht="15.75" customHeight="1">
      <c r="A130" s="16">
        <f t="shared" si="1"/>
        <v>44576</v>
      </c>
      <c r="B130" s="17" t="str">
        <f t="shared" si="2"/>
        <v>NV14</v>
      </c>
      <c r="C130" s="18">
        <f t="shared" si="3"/>
        <v>16281072.96</v>
      </c>
      <c r="D130" s="18">
        <f t="shared" si="5"/>
        <v>16959451</v>
      </c>
    </row>
    <row r="131" ht="15.75" customHeight="1">
      <c r="A131" s="16">
        <f t="shared" si="1"/>
        <v>44607</v>
      </c>
      <c r="B131" s="17" t="str">
        <f t="shared" si="2"/>
        <v>NV40</v>
      </c>
      <c r="C131" s="18">
        <f t="shared" si="3"/>
        <v>2925141.84</v>
      </c>
      <c r="D131" s="18">
        <f t="shared" si="5"/>
        <v>3179502</v>
      </c>
    </row>
    <row r="132" ht="15.75" customHeight="1">
      <c r="A132" s="16">
        <f t="shared" si="1"/>
        <v>44635</v>
      </c>
      <c r="B132" s="17" t="str">
        <f t="shared" si="2"/>
        <v>NV31</v>
      </c>
      <c r="C132" s="18">
        <f t="shared" si="3"/>
        <v>20871388.8</v>
      </c>
      <c r="D132" s="18">
        <f t="shared" si="5"/>
        <v>23190432</v>
      </c>
    </row>
    <row r="133" ht="15.75" customHeight="1">
      <c r="A133" s="16">
        <f t="shared" si="1"/>
        <v>44607</v>
      </c>
      <c r="B133" s="17" t="str">
        <f t="shared" si="2"/>
        <v>NV30</v>
      </c>
      <c r="C133" s="18">
        <f t="shared" si="3"/>
        <v>16043785.26</v>
      </c>
      <c r="D133" s="18">
        <f t="shared" si="5"/>
        <v>17251382</v>
      </c>
    </row>
    <row r="134" ht="15.75" customHeight="1">
      <c r="A134" s="16">
        <f t="shared" si="1"/>
        <v>44607</v>
      </c>
      <c r="B134" s="17" t="str">
        <f t="shared" si="2"/>
        <v>NV33</v>
      </c>
      <c r="C134" s="18">
        <f t="shared" si="3"/>
        <v>21466302.57</v>
      </c>
      <c r="D134" s="18">
        <f t="shared" si="5"/>
        <v>24673911</v>
      </c>
    </row>
    <row r="135" ht="15.75" customHeight="1">
      <c r="A135" s="16">
        <f t="shared" si="1"/>
        <v>44666</v>
      </c>
      <c r="B135" s="17" t="str">
        <f t="shared" si="2"/>
        <v>NV6</v>
      </c>
      <c r="C135" s="18">
        <f t="shared" si="3"/>
        <v>6997708.2</v>
      </c>
      <c r="D135" s="18">
        <f t="shared" si="5"/>
        <v>8136870</v>
      </c>
    </row>
    <row r="136" ht="15.75" customHeight="1">
      <c r="A136" s="16">
        <f t="shared" si="1"/>
        <v>44576</v>
      </c>
      <c r="B136" s="17" t="str">
        <f t="shared" si="2"/>
        <v>NV26</v>
      </c>
      <c r="C136" s="18">
        <f t="shared" si="3"/>
        <v>4283377.06</v>
      </c>
      <c r="D136" s="18">
        <f t="shared" si="5"/>
        <v>4980671</v>
      </c>
    </row>
    <row r="137" ht="15.75" customHeight="1">
      <c r="A137" s="16">
        <f t="shared" si="1"/>
        <v>44696</v>
      </c>
      <c r="B137" s="17" t="str">
        <f t="shared" si="2"/>
        <v>NV4</v>
      </c>
      <c r="C137" s="18">
        <f t="shared" si="3"/>
        <v>20639084.1</v>
      </c>
      <c r="D137" s="18">
        <f t="shared" si="5"/>
        <v>23998935</v>
      </c>
    </row>
    <row r="138" ht="15.75" customHeight="1">
      <c r="A138" s="16">
        <f t="shared" si="1"/>
        <v>44607</v>
      </c>
      <c r="B138" s="17" t="str">
        <f t="shared" si="2"/>
        <v>NV39</v>
      </c>
      <c r="C138" s="18">
        <f t="shared" si="3"/>
        <v>11090462</v>
      </c>
      <c r="D138" s="18">
        <f t="shared" si="5"/>
        <v>11090462</v>
      </c>
    </row>
    <row r="139" ht="15.75" customHeight="1">
      <c r="A139" s="16">
        <f t="shared" si="1"/>
        <v>44607</v>
      </c>
      <c r="B139" s="17" t="str">
        <f t="shared" si="2"/>
        <v>NV8</v>
      </c>
      <c r="C139" s="18">
        <f t="shared" si="3"/>
        <v>17333429.34</v>
      </c>
      <c r="D139" s="18">
        <f t="shared" si="5"/>
        <v>19923482</v>
      </c>
    </row>
    <row r="140" ht="15.75" customHeight="1">
      <c r="A140" s="16">
        <f t="shared" si="1"/>
        <v>44635</v>
      </c>
      <c r="B140" s="17" t="str">
        <f t="shared" si="2"/>
        <v>NV23</v>
      </c>
      <c r="C140" s="18">
        <f t="shared" si="3"/>
        <v>9019141.04</v>
      </c>
      <c r="D140" s="18">
        <f t="shared" si="5"/>
        <v>9911144</v>
      </c>
    </row>
    <row r="141" ht="15.75" customHeight="1">
      <c r="A141" s="16">
        <f t="shared" si="1"/>
        <v>44696</v>
      </c>
      <c r="B141" s="17" t="str">
        <f t="shared" si="2"/>
        <v>NV18</v>
      </c>
      <c r="C141" s="18">
        <f t="shared" si="3"/>
        <v>7728531.36</v>
      </c>
      <c r="D141" s="18">
        <f t="shared" si="5"/>
        <v>8782422</v>
      </c>
    </row>
    <row r="142" ht="15.75" customHeight="1">
      <c r="A142" s="16">
        <f t="shared" si="1"/>
        <v>44576</v>
      </c>
      <c r="B142" s="17" t="str">
        <f t="shared" si="2"/>
        <v>NV34</v>
      </c>
      <c r="C142" s="18">
        <f t="shared" si="3"/>
        <v>11678886.45</v>
      </c>
      <c r="D142" s="18">
        <f t="shared" si="5"/>
        <v>11796855</v>
      </c>
    </row>
    <row r="143" ht="15.75" customHeight="1">
      <c r="A143" s="16">
        <f t="shared" si="1"/>
        <v>44666</v>
      </c>
      <c r="B143" s="17" t="str">
        <f t="shared" si="2"/>
        <v>NV16</v>
      </c>
      <c r="C143" s="18">
        <f t="shared" si="3"/>
        <v>12348903.6</v>
      </c>
      <c r="D143" s="18">
        <f t="shared" si="5"/>
        <v>13721004</v>
      </c>
    </row>
    <row r="144" ht="15.75" customHeight="1">
      <c r="A144" s="16">
        <f t="shared" si="1"/>
        <v>44607</v>
      </c>
      <c r="B144" s="17" t="str">
        <f t="shared" si="2"/>
        <v>NV21</v>
      </c>
      <c r="C144" s="18">
        <f t="shared" si="3"/>
        <v>12734574.58</v>
      </c>
      <c r="D144" s="18">
        <f t="shared" si="5"/>
        <v>13994038</v>
      </c>
    </row>
    <row r="145" ht="15.75" customHeight="1">
      <c r="A145" s="16">
        <f t="shared" si="1"/>
        <v>44666</v>
      </c>
      <c r="B145" s="17" t="str">
        <f t="shared" si="2"/>
        <v>NV23</v>
      </c>
      <c r="C145" s="18">
        <f t="shared" si="3"/>
        <v>12826261.46</v>
      </c>
      <c r="D145" s="18">
        <f t="shared" si="5"/>
        <v>13644959</v>
      </c>
    </row>
    <row r="146" ht="15.75" customHeight="1">
      <c r="A146" s="16">
        <f t="shared" si="1"/>
        <v>44666</v>
      </c>
      <c r="B146" s="17" t="str">
        <f t="shared" si="2"/>
        <v>NV45</v>
      </c>
      <c r="C146" s="18">
        <f t="shared" si="3"/>
        <v>7849172</v>
      </c>
      <c r="D146" s="18">
        <f t="shared" si="5"/>
        <v>7849172</v>
      </c>
    </row>
    <row r="147" ht="15.75" customHeight="1">
      <c r="A147" s="16">
        <f t="shared" si="1"/>
        <v>44696</v>
      </c>
      <c r="B147" s="17" t="str">
        <f t="shared" si="2"/>
        <v>NV49</v>
      </c>
      <c r="C147" s="18">
        <f t="shared" si="3"/>
        <v>6076197.6</v>
      </c>
      <c r="D147" s="18">
        <f t="shared" si="5"/>
        <v>6904770</v>
      </c>
    </row>
    <row r="148" ht="15.75" customHeight="1">
      <c r="A148" s="16">
        <f t="shared" si="1"/>
        <v>44635</v>
      </c>
      <c r="B148" s="17" t="str">
        <f t="shared" si="2"/>
        <v>NV13</v>
      </c>
      <c r="C148" s="18">
        <f t="shared" si="3"/>
        <v>14910611.4</v>
      </c>
      <c r="D148" s="18">
        <f t="shared" si="5"/>
        <v>16567346</v>
      </c>
    </row>
    <row r="149" ht="15.75" customHeight="1">
      <c r="A149" s="16">
        <f t="shared" si="1"/>
        <v>44635</v>
      </c>
      <c r="B149" s="17" t="str">
        <f t="shared" si="2"/>
        <v>NV17</v>
      </c>
      <c r="C149" s="18">
        <f t="shared" si="3"/>
        <v>17862303.2</v>
      </c>
      <c r="D149" s="18">
        <f t="shared" si="5"/>
        <v>18226840</v>
      </c>
    </row>
    <row r="150" ht="15.75" customHeight="1">
      <c r="A150" s="16">
        <f t="shared" si="1"/>
        <v>44635</v>
      </c>
      <c r="B150" s="17" t="str">
        <f t="shared" si="2"/>
        <v>NV29</v>
      </c>
      <c r="C150" s="18">
        <f t="shared" si="3"/>
        <v>12716247.36</v>
      </c>
      <c r="D150" s="18">
        <f t="shared" si="5"/>
        <v>13246091</v>
      </c>
    </row>
    <row r="151" ht="15.75" customHeight="1">
      <c r="A151" s="19"/>
      <c r="B151" s="19"/>
      <c r="C151" s="20"/>
      <c r="D151" s="20"/>
    </row>
    <row r="152" ht="15.75" customHeight="1">
      <c r="A152" s="19"/>
      <c r="B152" s="19"/>
      <c r="C152" s="20"/>
      <c r="D152" s="20"/>
    </row>
    <row r="153" ht="15.75" customHeight="1">
      <c r="A153" s="19"/>
      <c r="B153" s="19"/>
      <c r="C153" s="20"/>
      <c r="D153" s="20"/>
    </row>
    <row r="154" ht="15.75" customHeight="1">
      <c r="A154" s="19"/>
      <c r="B154" s="19"/>
      <c r="C154" s="20"/>
      <c r="D154" s="20"/>
    </row>
    <row r="155" ht="15.75" customHeight="1">
      <c r="A155" s="19"/>
      <c r="B155" s="19"/>
      <c r="C155" s="20"/>
      <c r="D155" s="20"/>
    </row>
    <row r="156" ht="15.75" customHeight="1">
      <c r="A156" s="19"/>
      <c r="B156" s="19"/>
      <c r="C156" s="20"/>
      <c r="D156" s="20"/>
    </row>
    <row r="157" ht="15.75" customHeight="1">
      <c r="A157" s="19"/>
      <c r="B157" s="19"/>
      <c r="C157" s="20"/>
      <c r="D157" s="20"/>
    </row>
    <row r="158" ht="15.75" customHeight="1">
      <c r="A158" s="19"/>
      <c r="B158" s="19"/>
      <c r="C158" s="20"/>
      <c r="D158" s="20"/>
    </row>
    <row r="159" ht="15.75" customHeight="1">
      <c r="A159" s="19"/>
      <c r="B159" s="19"/>
      <c r="C159" s="20"/>
      <c r="D159" s="20"/>
    </row>
    <row r="160" ht="15.75" customHeight="1">
      <c r="A160" s="19"/>
      <c r="B160" s="19"/>
      <c r="C160" s="20"/>
      <c r="D160" s="20"/>
    </row>
    <row r="161" ht="15.75" customHeight="1">
      <c r="A161" s="19"/>
      <c r="B161" s="19"/>
      <c r="C161" s="20"/>
      <c r="D161" s="20"/>
    </row>
    <row r="162" ht="15.75" customHeight="1">
      <c r="A162" s="19"/>
      <c r="B162" s="19"/>
      <c r="C162" s="20"/>
      <c r="D162" s="20"/>
    </row>
    <row r="163" ht="15.75" customHeight="1">
      <c r="A163" s="19"/>
      <c r="B163" s="19"/>
      <c r="C163" s="20"/>
      <c r="D163" s="20"/>
    </row>
    <row r="164" ht="15.75" customHeight="1">
      <c r="A164" s="19"/>
      <c r="B164" s="19"/>
      <c r="C164" s="20"/>
      <c r="D164" s="20"/>
    </row>
    <row r="165" ht="15.75" customHeight="1">
      <c r="A165" s="19"/>
      <c r="B165" s="19"/>
      <c r="C165" s="20"/>
      <c r="D165" s="20"/>
    </row>
    <row r="166" ht="15.75" customHeight="1">
      <c r="A166" s="19"/>
      <c r="B166" s="19"/>
      <c r="C166" s="20"/>
      <c r="D166" s="20"/>
    </row>
    <row r="167" ht="15.75" customHeight="1">
      <c r="A167" s="19"/>
      <c r="B167" s="19"/>
      <c r="C167" s="20"/>
      <c r="D167" s="20"/>
    </row>
    <row r="168" ht="15.75" customHeight="1">
      <c r="A168" s="19"/>
      <c r="B168" s="19"/>
      <c r="C168" s="20"/>
      <c r="D168" s="20"/>
    </row>
    <row r="169" ht="15.75" customHeight="1">
      <c r="A169" s="19"/>
      <c r="B169" s="19"/>
      <c r="C169" s="20"/>
      <c r="D169" s="20"/>
    </row>
    <row r="170" ht="15.75" customHeight="1">
      <c r="A170" s="19"/>
      <c r="B170" s="19"/>
      <c r="C170" s="20"/>
      <c r="D170" s="20"/>
    </row>
    <row r="171" ht="15.75" customHeight="1">
      <c r="A171" s="19"/>
      <c r="B171" s="19"/>
      <c r="C171" s="20"/>
      <c r="D171" s="20"/>
    </row>
    <row r="172" ht="15.75" customHeight="1">
      <c r="A172" s="19"/>
      <c r="B172" s="19"/>
      <c r="C172" s="20"/>
      <c r="D172" s="20"/>
    </row>
    <row r="173" ht="15.75" customHeight="1">
      <c r="A173" s="19"/>
      <c r="B173" s="19"/>
      <c r="C173" s="20"/>
      <c r="D173" s="20"/>
    </row>
    <row r="174" ht="15.75" customHeight="1">
      <c r="A174" s="19"/>
      <c r="B174" s="19"/>
      <c r="C174" s="20"/>
      <c r="D174" s="20"/>
    </row>
    <row r="175" ht="15.75" customHeight="1">
      <c r="A175" s="19"/>
      <c r="B175" s="19"/>
      <c r="C175" s="20"/>
      <c r="D175" s="20"/>
    </row>
    <row r="176" ht="15.75" customHeight="1">
      <c r="A176" s="19"/>
      <c r="B176" s="19"/>
      <c r="C176" s="20"/>
      <c r="D176" s="20"/>
    </row>
    <row r="177" ht="15.75" customHeight="1">
      <c r="A177" s="19"/>
      <c r="B177" s="19"/>
      <c r="C177" s="20"/>
      <c r="D177" s="20"/>
    </row>
    <row r="178" ht="15.75" customHeight="1">
      <c r="A178" s="19"/>
      <c r="B178" s="19"/>
      <c r="C178" s="20"/>
      <c r="D178" s="20"/>
    </row>
    <row r="179" ht="15.75" customHeight="1">
      <c r="A179" s="19"/>
      <c r="B179" s="19"/>
      <c r="C179" s="20"/>
      <c r="D179" s="20"/>
    </row>
    <row r="180" ht="15.75" customHeight="1">
      <c r="A180" s="19"/>
      <c r="B180" s="19"/>
      <c r="C180" s="20"/>
      <c r="D180" s="20"/>
    </row>
    <row r="181" ht="15.75" customHeight="1">
      <c r="A181" s="19"/>
      <c r="B181" s="19"/>
      <c r="C181" s="20"/>
      <c r="D181" s="20"/>
    </row>
    <row r="182" ht="15.75" customHeight="1">
      <c r="A182" s="19"/>
      <c r="B182" s="19"/>
      <c r="C182" s="20"/>
      <c r="D182" s="20"/>
    </row>
    <row r="183" ht="15.75" customHeight="1">
      <c r="A183" s="19"/>
      <c r="B183" s="19"/>
      <c r="C183" s="20"/>
      <c r="D183" s="20"/>
    </row>
    <row r="184" ht="15.75" customHeight="1">
      <c r="A184" s="19"/>
      <c r="B184" s="19"/>
      <c r="C184" s="20"/>
      <c r="D184" s="20"/>
    </row>
    <row r="185" ht="15.75" customHeight="1">
      <c r="A185" s="19"/>
      <c r="B185" s="19"/>
      <c r="C185" s="20"/>
      <c r="D185" s="20"/>
    </row>
    <row r="186" ht="15.75" customHeight="1">
      <c r="A186" s="19"/>
      <c r="B186" s="19"/>
      <c r="C186" s="20"/>
      <c r="D186" s="20"/>
    </row>
    <row r="187" ht="15.75" customHeight="1">
      <c r="A187" s="19"/>
      <c r="B187" s="19"/>
      <c r="C187" s="20"/>
      <c r="D187" s="20"/>
    </row>
    <row r="188" ht="15.75" customHeight="1">
      <c r="A188" s="19"/>
      <c r="B188" s="19"/>
      <c r="C188" s="20"/>
      <c r="D188" s="20"/>
    </row>
    <row r="189" ht="15.75" customHeight="1">
      <c r="A189" s="19"/>
      <c r="B189" s="19"/>
      <c r="C189" s="20"/>
      <c r="D189" s="20"/>
    </row>
    <row r="190" ht="15.75" customHeight="1">
      <c r="A190" s="19"/>
      <c r="B190" s="19"/>
      <c r="C190" s="20"/>
      <c r="D190" s="20"/>
    </row>
    <row r="191" ht="15.75" customHeight="1">
      <c r="A191" s="19"/>
      <c r="B191" s="19"/>
      <c r="C191" s="20"/>
      <c r="D191" s="20"/>
    </row>
    <row r="192" ht="15.75" customHeight="1">
      <c r="A192" s="19"/>
      <c r="B192" s="19"/>
      <c r="C192" s="20"/>
      <c r="D192" s="20"/>
    </row>
    <row r="193" ht="15.75" customHeight="1">
      <c r="A193" s="19"/>
      <c r="B193" s="19"/>
      <c r="C193" s="20"/>
      <c r="D193" s="20"/>
    </row>
    <row r="194" ht="15.75" customHeight="1">
      <c r="A194" s="19"/>
      <c r="B194" s="19"/>
      <c r="C194" s="20"/>
      <c r="D194" s="20"/>
    </row>
    <row r="195" ht="15.75" customHeight="1">
      <c r="A195" s="19"/>
      <c r="B195" s="19"/>
      <c r="C195" s="20"/>
      <c r="D195" s="20"/>
    </row>
    <row r="196" ht="15.75" customHeight="1">
      <c r="A196" s="19"/>
      <c r="B196" s="19"/>
      <c r="C196" s="20"/>
      <c r="D196" s="20"/>
    </row>
    <row r="197" ht="15.75" customHeight="1">
      <c r="A197" s="19"/>
      <c r="B197" s="19"/>
      <c r="C197" s="20"/>
      <c r="D197" s="20"/>
    </row>
    <row r="198" ht="15.75" customHeight="1">
      <c r="A198" s="19"/>
      <c r="B198" s="19"/>
      <c r="C198" s="20"/>
      <c r="D198" s="20"/>
    </row>
    <row r="199" ht="15.75" customHeight="1">
      <c r="A199" s="19"/>
      <c r="B199" s="19"/>
      <c r="C199" s="20"/>
      <c r="D199" s="20"/>
    </row>
    <row r="200" ht="15.75" customHeight="1">
      <c r="A200" s="19"/>
      <c r="B200" s="19"/>
      <c r="C200" s="20"/>
      <c r="D200" s="20"/>
    </row>
    <row r="201" ht="15.75" customHeight="1">
      <c r="A201" s="19"/>
      <c r="B201" s="19"/>
      <c r="C201" s="20"/>
      <c r="D201" s="20"/>
    </row>
    <row r="202" ht="15.75" customHeight="1">
      <c r="A202" s="19"/>
      <c r="B202" s="19"/>
      <c r="C202" s="20"/>
      <c r="D202" s="20"/>
    </row>
    <row r="203" ht="15.75" customHeight="1">
      <c r="A203" s="19"/>
      <c r="B203" s="19"/>
      <c r="C203" s="20"/>
      <c r="D203" s="20"/>
    </row>
    <row r="204" ht="15.75" customHeight="1">
      <c r="A204" s="19"/>
      <c r="B204" s="19"/>
      <c r="C204" s="20"/>
      <c r="D204" s="20"/>
    </row>
    <row r="205" ht="15.75" customHeight="1">
      <c r="A205" s="19"/>
      <c r="B205" s="19"/>
      <c r="C205" s="20"/>
      <c r="D205" s="20"/>
    </row>
    <row r="206" ht="15.75" customHeight="1">
      <c r="A206" s="19"/>
      <c r="B206" s="19"/>
      <c r="C206" s="20"/>
      <c r="D206" s="20"/>
    </row>
    <row r="207" ht="15.75" customHeight="1">
      <c r="A207" s="19"/>
      <c r="B207" s="19"/>
      <c r="C207" s="20"/>
      <c r="D207" s="20"/>
    </row>
    <row r="208" ht="15.75" customHeight="1">
      <c r="A208" s="19"/>
      <c r="B208" s="19"/>
      <c r="C208" s="20"/>
      <c r="D208" s="20"/>
    </row>
    <row r="209" ht="15.75" customHeight="1">
      <c r="A209" s="19"/>
      <c r="B209" s="19"/>
      <c r="C209" s="20"/>
      <c r="D209" s="20"/>
    </row>
    <row r="210" ht="15.75" customHeight="1">
      <c r="A210" s="19"/>
      <c r="B210" s="19"/>
      <c r="C210" s="20"/>
      <c r="D210" s="20"/>
    </row>
    <row r="211" ht="15.75" customHeight="1">
      <c r="A211" s="19"/>
      <c r="B211" s="19"/>
      <c r="C211" s="20"/>
      <c r="D211" s="20"/>
    </row>
    <row r="212" ht="15.75" customHeight="1">
      <c r="A212" s="19"/>
      <c r="B212" s="19"/>
      <c r="C212" s="20"/>
      <c r="D212" s="20"/>
    </row>
    <row r="213" ht="15.75" customHeight="1">
      <c r="A213" s="19"/>
      <c r="B213" s="19"/>
      <c r="C213" s="20"/>
      <c r="D213" s="20"/>
    </row>
    <row r="214" ht="15.75" customHeight="1">
      <c r="A214" s="19"/>
      <c r="B214" s="19"/>
      <c r="C214" s="20"/>
      <c r="D214" s="20"/>
    </row>
    <row r="215" ht="15.75" customHeight="1">
      <c r="A215" s="19"/>
      <c r="B215" s="19"/>
      <c r="C215" s="20"/>
      <c r="D215" s="20"/>
    </row>
    <row r="216" ht="15.75" customHeight="1">
      <c r="A216" s="19"/>
      <c r="B216" s="19"/>
      <c r="C216" s="20"/>
      <c r="D216" s="20"/>
    </row>
    <row r="217" ht="15.75" customHeight="1">
      <c r="A217" s="19"/>
      <c r="B217" s="19"/>
      <c r="C217" s="20"/>
      <c r="D217" s="20"/>
    </row>
    <row r="218" ht="15.75" customHeight="1">
      <c r="A218" s="19"/>
      <c r="B218" s="19"/>
      <c r="C218" s="20"/>
      <c r="D218" s="20"/>
    </row>
    <row r="219" ht="15.75" customHeight="1">
      <c r="A219" s="19"/>
      <c r="B219" s="19"/>
      <c r="C219" s="20"/>
      <c r="D219" s="20"/>
    </row>
    <row r="220" ht="15.75" customHeight="1">
      <c r="A220" s="19"/>
      <c r="B220" s="19"/>
      <c r="C220" s="20"/>
      <c r="D220" s="20"/>
    </row>
    <row r="221" ht="15.75" customHeight="1">
      <c r="A221" s="19"/>
      <c r="B221" s="19"/>
      <c r="C221" s="20"/>
      <c r="D221" s="20"/>
    </row>
    <row r="222" ht="15.75" customHeight="1">
      <c r="A222" s="19"/>
      <c r="B222" s="19"/>
      <c r="C222" s="20"/>
      <c r="D222" s="20"/>
    </row>
    <row r="223" ht="15.75" customHeight="1">
      <c r="A223" s="19"/>
      <c r="B223" s="19"/>
      <c r="C223" s="20"/>
      <c r="D223" s="20"/>
    </row>
    <row r="224" ht="15.75" customHeight="1">
      <c r="A224" s="19"/>
      <c r="B224" s="19"/>
      <c r="C224" s="20"/>
      <c r="D224" s="20"/>
    </row>
    <row r="225" ht="15.75" customHeight="1">
      <c r="A225" s="19"/>
      <c r="B225" s="19"/>
      <c r="C225" s="20"/>
      <c r="D225" s="20"/>
    </row>
    <row r="226" ht="15.75" customHeight="1">
      <c r="A226" s="19"/>
      <c r="B226" s="19"/>
      <c r="C226" s="20"/>
      <c r="D226" s="20"/>
    </row>
    <row r="227" ht="15.75" customHeight="1">
      <c r="A227" s="19"/>
      <c r="B227" s="19"/>
      <c r="C227" s="20"/>
      <c r="D227" s="20"/>
    </row>
    <row r="228" ht="15.75" customHeight="1">
      <c r="A228" s="19"/>
      <c r="B228" s="19"/>
      <c r="C228" s="20"/>
      <c r="D228" s="20"/>
    </row>
    <row r="229" ht="15.75" customHeight="1">
      <c r="A229" s="19"/>
      <c r="B229" s="19"/>
      <c r="C229" s="20"/>
      <c r="D229" s="20"/>
    </row>
    <row r="230" ht="15.75" customHeight="1">
      <c r="A230" s="19"/>
      <c r="B230" s="19"/>
      <c r="C230" s="20"/>
      <c r="D230" s="20"/>
    </row>
    <row r="231" ht="15.75" customHeight="1">
      <c r="A231" s="19"/>
      <c r="B231" s="19"/>
      <c r="C231" s="20"/>
      <c r="D231" s="20"/>
    </row>
    <row r="232" ht="15.75" customHeight="1">
      <c r="A232" s="19"/>
      <c r="B232" s="19"/>
      <c r="C232" s="20"/>
      <c r="D232" s="20"/>
    </row>
    <row r="233" ht="15.75" customHeight="1">
      <c r="A233" s="19"/>
      <c r="B233" s="19"/>
      <c r="C233" s="20"/>
      <c r="D233" s="20"/>
    </row>
    <row r="234" ht="15.75" customHeight="1">
      <c r="A234" s="19"/>
      <c r="B234" s="19"/>
      <c r="C234" s="20"/>
      <c r="D234" s="20"/>
    </row>
    <row r="235" ht="15.75" customHeight="1">
      <c r="A235" s="19"/>
      <c r="B235" s="19"/>
      <c r="C235" s="20"/>
      <c r="D235" s="20"/>
    </row>
    <row r="236" ht="15.75" customHeight="1">
      <c r="A236" s="19"/>
      <c r="B236" s="19"/>
      <c r="C236" s="20"/>
      <c r="D236" s="20"/>
    </row>
    <row r="237" ht="15.75" customHeight="1">
      <c r="A237" s="19"/>
      <c r="B237" s="19"/>
      <c r="C237" s="20"/>
      <c r="D237" s="20"/>
    </row>
    <row r="238" ht="15.75" customHeight="1">
      <c r="A238" s="19"/>
      <c r="B238" s="19"/>
      <c r="C238" s="20"/>
      <c r="D238" s="20"/>
    </row>
    <row r="239" ht="15.75" customHeight="1">
      <c r="A239" s="19"/>
      <c r="B239" s="19"/>
      <c r="C239" s="20"/>
      <c r="D239" s="20"/>
    </row>
    <row r="240" ht="15.75" customHeight="1">
      <c r="A240" s="19"/>
      <c r="B240" s="19"/>
      <c r="C240" s="20"/>
      <c r="D240" s="20"/>
    </row>
    <row r="241" ht="15.75" customHeight="1">
      <c r="A241" s="19"/>
      <c r="B241" s="19"/>
      <c r="C241" s="20"/>
      <c r="D241" s="20"/>
    </row>
    <row r="242" ht="15.75" customHeight="1">
      <c r="A242" s="19"/>
      <c r="B242" s="19"/>
      <c r="C242" s="20"/>
      <c r="D242" s="20"/>
    </row>
    <row r="243" ht="15.75" customHeight="1">
      <c r="A243" s="19"/>
      <c r="B243" s="19"/>
      <c r="C243" s="20"/>
      <c r="D243" s="20"/>
    </row>
    <row r="244" ht="15.75" customHeight="1">
      <c r="A244" s="19"/>
      <c r="B244" s="19"/>
      <c r="C244" s="20"/>
      <c r="D244" s="20"/>
    </row>
    <row r="245" ht="15.75" customHeight="1">
      <c r="A245" s="19"/>
      <c r="B245" s="19"/>
      <c r="C245" s="20"/>
      <c r="D245" s="20"/>
    </row>
    <row r="246" ht="15.75" customHeight="1">
      <c r="A246" s="19"/>
      <c r="B246" s="19"/>
      <c r="C246" s="20"/>
      <c r="D246" s="20"/>
    </row>
    <row r="247" ht="15.75" customHeight="1">
      <c r="A247" s="19"/>
      <c r="B247" s="19"/>
      <c r="C247" s="20"/>
      <c r="D247" s="20"/>
    </row>
    <row r="248" ht="15.75" customHeight="1">
      <c r="A248" s="19"/>
      <c r="B248" s="19"/>
      <c r="C248" s="20"/>
      <c r="D248" s="20"/>
    </row>
    <row r="249" ht="15.75" customHeight="1">
      <c r="A249" s="19"/>
      <c r="B249" s="19"/>
      <c r="C249" s="20"/>
      <c r="D249" s="20"/>
    </row>
    <row r="250" ht="15.75" customHeight="1">
      <c r="A250" s="19"/>
      <c r="B250" s="19"/>
      <c r="C250" s="20"/>
      <c r="D250" s="20"/>
    </row>
    <row r="251" ht="15.75" customHeight="1">
      <c r="A251" s="19"/>
      <c r="B251" s="19"/>
      <c r="C251" s="20"/>
      <c r="D251" s="20"/>
    </row>
    <row r="252" ht="15.75" customHeight="1">
      <c r="A252" s="19"/>
      <c r="B252" s="19"/>
      <c r="C252" s="20"/>
      <c r="D252" s="20"/>
    </row>
    <row r="253" ht="15.75" customHeight="1">
      <c r="A253" s="19"/>
      <c r="B253" s="19"/>
      <c r="C253" s="20"/>
      <c r="D253" s="20"/>
    </row>
    <row r="254" ht="15.75" customHeight="1">
      <c r="A254" s="19"/>
      <c r="B254" s="19"/>
      <c r="C254" s="20"/>
      <c r="D254" s="20"/>
    </row>
    <row r="255" ht="15.75" customHeight="1">
      <c r="A255" s="19"/>
      <c r="B255" s="19"/>
      <c r="C255" s="20"/>
      <c r="D255" s="20"/>
    </row>
    <row r="256" ht="15.75" customHeight="1">
      <c r="A256" s="19"/>
      <c r="B256" s="19"/>
      <c r="C256" s="20"/>
      <c r="D256" s="20"/>
    </row>
    <row r="257" ht="15.75" customHeight="1">
      <c r="A257" s="19"/>
      <c r="B257" s="19"/>
      <c r="C257" s="20"/>
      <c r="D257" s="20"/>
    </row>
    <row r="258" ht="15.75" customHeight="1">
      <c r="A258" s="19"/>
      <c r="B258" s="19"/>
      <c r="C258" s="20"/>
      <c r="D258" s="20"/>
    </row>
    <row r="259" ht="15.75" customHeight="1">
      <c r="A259" s="19"/>
      <c r="B259" s="19"/>
      <c r="C259" s="20"/>
      <c r="D259" s="20"/>
    </row>
    <row r="260" ht="15.75" customHeight="1">
      <c r="A260" s="19"/>
      <c r="B260" s="19"/>
      <c r="C260" s="20"/>
      <c r="D260" s="20"/>
    </row>
    <row r="261" ht="15.75" customHeight="1">
      <c r="A261" s="19"/>
      <c r="B261" s="19"/>
      <c r="C261" s="20"/>
      <c r="D261" s="20"/>
    </row>
    <row r="262" ht="15.75" customHeight="1">
      <c r="A262" s="19"/>
      <c r="B262" s="19"/>
      <c r="C262" s="20"/>
      <c r="D262" s="20"/>
    </row>
    <row r="263" ht="15.75" customHeight="1">
      <c r="A263" s="19"/>
      <c r="B263" s="19"/>
      <c r="C263" s="20"/>
      <c r="D263" s="20"/>
    </row>
    <row r="264" ht="15.75" customHeight="1">
      <c r="A264" s="19"/>
      <c r="B264" s="19"/>
      <c r="C264" s="20"/>
      <c r="D264" s="20"/>
    </row>
    <row r="265" ht="15.75" customHeight="1">
      <c r="A265" s="19"/>
      <c r="B265" s="19"/>
      <c r="C265" s="20"/>
      <c r="D265" s="20"/>
    </row>
    <row r="266" ht="15.75" customHeight="1">
      <c r="A266" s="19"/>
      <c r="B266" s="19"/>
      <c r="C266" s="20"/>
      <c r="D266" s="20"/>
    </row>
    <row r="267" ht="15.75" customHeight="1">
      <c r="A267" s="19"/>
      <c r="B267" s="19"/>
      <c r="C267" s="20"/>
      <c r="D267" s="20"/>
    </row>
    <row r="268" ht="15.75" customHeight="1">
      <c r="A268" s="19"/>
      <c r="B268" s="19"/>
      <c r="C268" s="20"/>
      <c r="D268" s="20"/>
    </row>
    <row r="269" ht="15.75" customHeight="1">
      <c r="A269" s="19"/>
      <c r="B269" s="19"/>
      <c r="C269" s="20"/>
      <c r="D269" s="20"/>
    </row>
    <row r="270" ht="15.75" customHeight="1">
      <c r="A270" s="19"/>
      <c r="B270" s="19"/>
      <c r="C270" s="20"/>
      <c r="D270" s="20"/>
    </row>
    <row r="271" ht="15.75" customHeight="1">
      <c r="A271" s="19"/>
      <c r="B271" s="19"/>
      <c r="C271" s="20"/>
      <c r="D271" s="20"/>
    </row>
    <row r="272" ht="15.75" customHeight="1">
      <c r="A272" s="19"/>
      <c r="B272" s="19"/>
      <c r="C272" s="20"/>
      <c r="D272" s="20"/>
    </row>
    <row r="273" ht="15.75" customHeight="1">
      <c r="A273" s="19"/>
      <c r="B273" s="19"/>
      <c r="C273" s="20"/>
      <c r="D273" s="20"/>
    </row>
    <row r="274" ht="15.75" customHeight="1">
      <c r="A274" s="19"/>
      <c r="B274" s="19"/>
      <c r="C274" s="20"/>
      <c r="D274" s="20"/>
    </row>
    <row r="275" ht="15.75" customHeight="1">
      <c r="A275" s="19"/>
      <c r="B275" s="19"/>
      <c r="C275" s="20"/>
      <c r="D275" s="20"/>
    </row>
    <row r="276" ht="15.75" customHeight="1">
      <c r="A276" s="19"/>
      <c r="B276" s="19"/>
      <c r="C276" s="20"/>
      <c r="D276" s="20"/>
    </row>
    <row r="277" ht="15.75" customHeight="1">
      <c r="A277" s="19"/>
      <c r="B277" s="19"/>
      <c r="C277" s="20"/>
      <c r="D277" s="20"/>
    </row>
    <row r="278" ht="15.75" customHeight="1">
      <c r="A278" s="19"/>
      <c r="B278" s="19"/>
      <c r="C278" s="20"/>
      <c r="D278" s="20"/>
    </row>
    <row r="279" ht="15.75" customHeight="1">
      <c r="A279" s="19"/>
      <c r="B279" s="19"/>
      <c r="C279" s="20"/>
      <c r="D279" s="20"/>
    </row>
    <row r="280" ht="15.75" customHeight="1">
      <c r="A280" s="19"/>
      <c r="B280" s="19"/>
      <c r="C280" s="20"/>
      <c r="D280" s="20"/>
    </row>
    <row r="281" ht="15.75" customHeight="1">
      <c r="A281" s="19"/>
      <c r="B281" s="19"/>
      <c r="C281" s="20"/>
      <c r="D281" s="20"/>
    </row>
    <row r="282" ht="15.75" customHeight="1">
      <c r="A282" s="19"/>
      <c r="B282" s="19"/>
      <c r="C282" s="20"/>
      <c r="D282" s="20"/>
    </row>
    <row r="283" ht="15.75" customHeight="1">
      <c r="A283" s="19"/>
      <c r="B283" s="19"/>
      <c r="C283" s="20"/>
      <c r="D283" s="20"/>
    </row>
    <row r="284" ht="15.75" customHeight="1">
      <c r="A284" s="19"/>
      <c r="B284" s="19"/>
      <c r="C284" s="20"/>
      <c r="D284" s="20"/>
    </row>
    <row r="285" ht="15.75" customHeight="1">
      <c r="A285" s="19"/>
      <c r="B285" s="19"/>
      <c r="C285" s="20"/>
      <c r="D285" s="20"/>
    </row>
    <row r="286" ht="15.75" customHeight="1">
      <c r="A286" s="19"/>
      <c r="B286" s="19"/>
      <c r="C286" s="20"/>
      <c r="D286" s="20"/>
    </row>
    <row r="287" ht="15.75" customHeight="1">
      <c r="A287" s="19"/>
      <c r="B287" s="19"/>
      <c r="C287" s="20"/>
      <c r="D287" s="20"/>
    </row>
    <row r="288" ht="15.75" customHeight="1">
      <c r="A288" s="19"/>
      <c r="B288" s="19"/>
      <c r="C288" s="20"/>
      <c r="D288" s="20"/>
    </row>
    <row r="289" ht="15.75" customHeight="1">
      <c r="A289" s="19"/>
      <c r="B289" s="19"/>
      <c r="C289" s="20"/>
      <c r="D289" s="20"/>
    </row>
    <row r="290" ht="15.75" customHeight="1">
      <c r="A290" s="19"/>
      <c r="B290" s="19"/>
      <c r="C290" s="20"/>
      <c r="D290" s="20"/>
    </row>
    <row r="291" ht="15.75" customHeight="1">
      <c r="A291" s="19"/>
      <c r="B291" s="19"/>
      <c r="C291" s="20"/>
      <c r="D291" s="20"/>
    </row>
    <row r="292" ht="15.75" customHeight="1">
      <c r="A292" s="19"/>
      <c r="B292" s="19"/>
      <c r="C292" s="20"/>
      <c r="D292" s="20"/>
    </row>
    <row r="293" ht="15.75" customHeight="1">
      <c r="A293" s="19"/>
      <c r="B293" s="19"/>
      <c r="C293" s="20"/>
      <c r="D293" s="20"/>
    </row>
    <row r="294" ht="15.75" customHeight="1">
      <c r="A294" s="19"/>
      <c r="B294" s="19"/>
      <c r="C294" s="20"/>
      <c r="D294" s="20"/>
    </row>
    <row r="295" ht="15.75" customHeight="1">
      <c r="A295" s="19"/>
      <c r="B295" s="19"/>
      <c r="C295" s="20"/>
      <c r="D295" s="20"/>
    </row>
    <row r="296" ht="15.75" customHeight="1">
      <c r="A296" s="19"/>
      <c r="B296" s="19"/>
      <c r="C296" s="20"/>
      <c r="D296" s="20"/>
    </row>
    <row r="297" ht="15.75" customHeight="1">
      <c r="A297" s="19"/>
      <c r="B297" s="19"/>
      <c r="C297" s="20"/>
      <c r="D297" s="20"/>
    </row>
    <row r="298" ht="15.75" customHeight="1">
      <c r="A298" s="19"/>
      <c r="B298" s="19"/>
      <c r="C298" s="20"/>
      <c r="D298" s="20"/>
    </row>
    <row r="299" ht="15.75" customHeight="1">
      <c r="A299" s="19"/>
      <c r="B299" s="19"/>
      <c r="C299" s="20"/>
      <c r="D299" s="20"/>
    </row>
    <row r="300" ht="15.75" customHeight="1">
      <c r="A300" s="19"/>
      <c r="B300" s="19"/>
      <c r="C300" s="20"/>
      <c r="D300" s="20"/>
    </row>
    <row r="301" ht="15.75" customHeight="1">
      <c r="A301" s="19"/>
      <c r="B301" s="19"/>
      <c r="C301" s="20"/>
      <c r="D301" s="20"/>
    </row>
    <row r="302" ht="15.75" customHeight="1">
      <c r="A302" s="19"/>
      <c r="B302" s="19"/>
      <c r="C302" s="20"/>
      <c r="D302" s="20"/>
    </row>
    <row r="303" ht="15.75" customHeight="1">
      <c r="A303" s="19"/>
      <c r="B303" s="19"/>
      <c r="C303" s="20"/>
      <c r="D303" s="20"/>
    </row>
    <row r="304" ht="15.75" customHeight="1">
      <c r="A304" s="19"/>
      <c r="B304" s="19"/>
      <c r="C304" s="20"/>
      <c r="D304" s="20"/>
    </row>
    <row r="305" ht="15.75" customHeight="1">
      <c r="A305" s="19"/>
      <c r="B305" s="19"/>
      <c r="C305" s="20"/>
      <c r="D305" s="20"/>
    </row>
    <row r="306" ht="15.75" customHeight="1">
      <c r="A306" s="19"/>
      <c r="B306" s="19"/>
      <c r="C306" s="20"/>
      <c r="D306" s="20"/>
    </row>
    <row r="307" ht="15.75" customHeight="1">
      <c r="A307" s="19"/>
      <c r="B307" s="19"/>
      <c r="C307" s="20"/>
      <c r="D307" s="20"/>
    </row>
    <row r="308" ht="15.75" customHeight="1">
      <c r="A308" s="19"/>
      <c r="B308" s="19"/>
      <c r="C308" s="20"/>
      <c r="D308" s="20"/>
    </row>
    <row r="309" ht="15.75" customHeight="1">
      <c r="A309" s="19"/>
      <c r="B309" s="19"/>
      <c r="C309" s="20"/>
      <c r="D309" s="20"/>
    </row>
    <row r="310" ht="15.75" customHeight="1">
      <c r="A310" s="19"/>
      <c r="B310" s="19"/>
      <c r="C310" s="20"/>
      <c r="D310" s="20"/>
    </row>
    <row r="311" ht="15.75" customHeight="1">
      <c r="A311" s="19"/>
      <c r="B311" s="19"/>
      <c r="C311" s="20"/>
      <c r="D311" s="20"/>
    </row>
    <row r="312" ht="15.75" customHeight="1">
      <c r="A312" s="19"/>
      <c r="B312" s="19"/>
      <c r="C312" s="20"/>
      <c r="D312" s="20"/>
    </row>
    <row r="313" ht="15.75" customHeight="1">
      <c r="A313" s="19"/>
      <c r="B313" s="19"/>
      <c r="C313" s="20"/>
      <c r="D313" s="20"/>
    </row>
    <row r="314" ht="15.75" customHeight="1">
      <c r="A314" s="19"/>
      <c r="B314" s="19"/>
      <c r="C314" s="20"/>
      <c r="D314" s="20"/>
    </row>
    <row r="315" ht="15.75" customHeight="1">
      <c r="A315" s="19"/>
      <c r="B315" s="19"/>
      <c r="C315" s="20"/>
      <c r="D315" s="20"/>
    </row>
    <row r="316" ht="15.75" customHeight="1">
      <c r="A316" s="19"/>
      <c r="B316" s="19"/>
      <c r="C316" s="20"/>
      <c r="D316" s="20"/>
    </row>
    <row r="317" ht="15.75" customHeight="1">
      <c r="A317" s="19"/>
      <c r="B317" s="19"/>
      <c r="C317" s="20"/>
      <c r="D317" s="20"/>
    </row>
    <row r="318" ht="15.75" customHeight="1">
      <c r="A318" s="19"/>
      <c r="B318" s="19"/>
      <c r="C318" s="20"/>
      <c r="D318" s="20"/>
    </row>
    <row r="319" ht="15.75" customHeight="1">
      <c r="A319" s="19"/>
      <c r="B319" s="19"/>
      <c r="C319" s="20"/>
      <c r="D319" s="20"/>
    </row>
    <row r="320" ht="15.75" customHeight="1">
      <c r="A320" s="19"/>
      <c r="B320" s="19"/>
      <c r="C320" s="20"/>
      <c r="D320" s="20"/>
    </row>
    <row r="321" ht="15.75" customHeight="1">
      <c r="A321" s="19"/>
      <c r="B321" s="19"/>
      <c r="C321" s="20"/>
      <c r="D321" s="20"/>
    </row>
    <row r="322" ht="15.75" customHeight="1">
      <c r="A322" s="19"/>
      <c r="B322" s="19"/>
      <c r="C322" s="20"/>
      <c r="D322" s="20"/>
    </row>
    <row r="323" ht="15.75" customHeight="1">
      <c r="A323" s="19"/>
      <c r="B323" s="19"/>
      <c r="C323" s="20"/>
      <c r="D323" s="20"/>
    </row>
    <row r="324" ht="15.75" customHeight="1">
      <c r="A324" s="19"/>
      <c r="B324" s="19"/>
      <c r="C324" s="20"/>
      <c r="D324" s="20"/>
    </row>
    <row r="325" ht="15.75" customHeight="1">
      <c r="A325" s="19"/>
      <c r="B325" s="19"/>
      <c r="C325" s="20"/>
      <c r="D325" s="20"/>
    </row>
    <row r="326" ht="15.75" customHeight="1">
      <c r="A326" s="19"/>
      <c r="B326" s="19"/>
      <c r="C326" s="20"/>
      <c r="D326" s="20"/>
    </row>
    <row r="327" ht="15.75" customHeight="1">
      <c r="A327" s="19"/>
      <c r="B327" s="19"/>
      <c r="C327" s="20"/>
      <c r="D327" s="20"/>
    </row>
    <row r="328" ht="15.75" customHeight="1">
      <c r="A328" s="19"/>
      <c r="B328" s="19"/>
      <c r="C328" s="20"/>
      <c r="D328" s="20"/>
    </row>
    <row r="329" ht="15.75" customHeight="1">
      <c r="A329" s="19"/>
      <c r="B329" s="19"/>
      <c r="C329" s="20"/>
      <c r="D329" s="20"/>
    </row>
    <row r="330" ht="15.75" customHeight="1">
      <c r="A330" s="19"/>
      <c r="B330" s="19"/>
      <c r="C330" s="20"/>
      <c r="D330" s="20"/>
    </row>
    <row r="331" ht="15.75" customHeight="1">
      <c r="A331" s="19"/>
      <c r="B331" s="19"/>
      <c r="C331" s="20"/>
      <c r="D331" s="20"/>
    </row>
    <row r="332" ht="15.75" customHeight="1">
      <c r="A332" s="19"/>
      <c r="B332" s="19"/>
      <c r="C332" s="20"/>
      <c r="D332" s="20"/>
    </row>
    <row r="333" ht="15.75" customHeight="1">
      <c r="A333" s="19"/>
      <c r="B333" s="19"/>
      <c r="C333" s="20"/>
      <c r="D333" s="20"/>
    </row>
    <row r="334" ht="15.75" customHeight="1">
      <c r="A334" s="19"/>
      <c r="B334" s="19"/>
      <c r="C334" s="20"/>
      <c r="D334" s="20"/>
    </row>
    <row r="335" ht="15.75" customHeight="1">
      <c r="A335" s="19"/>
      <c r="B335" s="19"/>
      <c r="C335" s="20"/>
      <c r="D335" s="20"/>
    </row>
    <row r="336" ht="15.75" customHeight="1">
      <c r="A336" s="19"/>
      <c r="B336" s="19"/>
      <c r="C336" s="20"/>
      <c r="D336" s="20"/>
    </row>
    <row r="337" ht="15.75" customHeight="1">
      <c r="A337" s="19"/>
      <c r="B337" s="19"/>
      <c r="C337" s="20"/>
      <c r="D337" s="20"/>
    </row>
    <row r="338" ht="15.75" customHeight="1">
      <c r="A338" s="19"/>
      <c r="B338" s="19"/>
      <c r="C338" s="20"/>
      <c r="D338" s="20"/>
    </row>
    <row r="339" ht="15.75" customHeight="1">
      <c r="A339" s="19"/>
      <c r="B339" s="19"/>
      <c r="C339" s="20"/>
      <c r="D339" s="20"/>
    </row>
    <row r="340" ht="15.75" customHeight="1">
      <c r="A340" s="19"/>
      <c r="B340" s="19"/>
      <c r="C340" s="20"/>
      <c r="D340" s="20"/>
    </row>
    <row r="341" ht="15.75" customHeight="1">
      <c r="A341" s="19"/>
      <c r="B341" s="19"/>
      <c r="C341" s="20"/>
      <c r="D341" s="20"/>
    </row>
    <row r="342" ht="15.75" customHeight="1">
      <c r="A342" s="19"/>
      <c r="B342" s="19"/>
      <c r="C342" s="20"/>
      <c r="D342" s="20"/>
    </row>
    <row r="343" ht="15.75" customHeight="1">
      <c r="A343" s="19"/>
      <c r="B343" s="19"/>
      <c r="C343" s="20"/>
      <c r="D343" s="20"/>
    </row>
    <row r="344" ht="15.75" customHeight="1">
      <c r="A344" s="19"/>
      <c r="B344" s="19"/>
      <c r="C344" s="20"/>
      <c r="D344" s="20"/>
    </row>
    <row r="345" ht="15.75" customHeight="1">
      <c r="A345" s="19"/>
      <c r="B345" s="19"/>
      <c r="C345" s="20"/>
      <c r="D345" s="20"/>
    </row>
    <row r="346" ht="15.75" customHeight="1">
      <c r="A346" s="19"/>
      <c r="B346" s="19"/>
      <c r="C346" s="20"/>
      <c r="D346" s="20"/>
    </row>
    <row r="347" ht="15.75" customHeight="1">
      <c r="A347" s="19"/>
      <c r="B347" s="19"/>
      <c r="C347" s="20"/>
      <c r="D347" s="20"/>
    </row>
    <row r="348" ht="15.75" customHeight="1">
      <c r="A348" s="19"/>
      <c r="B348" s="19"/>
      <c r="C348" s="20"/>
      <c r="D348" s="20"/>
    </row>
    <row r="349" ht="15.75" customHeight="1">
      <c r="A349" s="19"/>
      <c r="B349" s="19"/>
      <c r="C349" s="20"/>
      <c r="D349" s="20"/>
    </row>
    <row r="350" ht="15.75" customHeight="1">
      <c r="A350" s="19"/>
      <c r="B350" s="19"/>
      <c r="C350" s="20"/>
      <c r="D350" s="20"/>
    </row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18.63"/>
    <col customWidth="1" min="3" max="6" width="12.63"/>
  </cols>
  <sheetData>
    <row r="1" ht="15.75" customHeight="1">
      <c r="A1" s="1" t="s">
        <v>471</v>
      </c>
      <c r="B1" s="1" t="s">
        <v>472</v>
      </c>
      <c r="C1" s="2" t="s">
        <v>473</v>
      </c>
    </row>
    <row r="2" ht="15.75" customHeight="1">
      <c r="A2" s="3" t="s">
        <v>474</v>
      </c>
      <c r="B2" s="3" t="s">
        <v>475</v>
      </c>
      <c r="C2" s="3"/>
    </row>
    <row r="3" ht="15.75" customHeight="1">
      <c r="A3" s="3" t="s">
        <v>476</v>
      </c>
      <c r="B3" s="3" t="s">
        <v>477</v>
      </c>
      <c r="C3" s="3"/>
    </row>
    <row r="4" ht="15.75" customHeight="1">
      <c r="A4" s="3" t="s">
        <v>478</v>
      </c>
      <c r="B4" s="3" t="s">
        <v>479</v>
      </c>
      <c r="C4" s="3"/>
    </row>
    <row r="5" ht="15.75" customHeight="1">
      <c r="A5" s="3" t="s">
        <v>480</v>
      </c>
      <c r="B5" s="3" t="s">
        <v>481</v>
      </c>
      <c r="C5" s="3"/>
    </row>
    <row r="6" ht="15.75" customHeight="1">
      <c r="A6" s="3" t="s">
        <v>482</v>
      </c>
      <c r="B6" s="3" t="s">
        <v>483</v>
      </c>
      <c r="C6" s="3"/>
    </row>
    <row r="7" ht="15.75" customHeight="1">
      <c r="A7" s="3" t="s">
        <v>484</v>
      </c>
      <c r="B7" s="3" t="s">
        <v>485</v>
      </c>
      <c r="C7" s="3"/>
    </row>
    <row r="8" ht="15.75" customHeight="1">
      <c r="A8" s="3" t="s">
        <v>486</v>
      </c>
      <c r="B8" s="3" t="s">
        <v>487</v>
      </c>
      <c r="C8" s="3"/>
    </row>
    <row r="9" ht="15.75" customHeight="1">
      <c r="A9" s="3" t="s">
        <v>488</v>
      </c>
      <c r="B9" s="3" t="s">
        <v>489</v>
      </c>
      <c r="C9" s="3"/>
    </row>
    <row r="10" ht="15.75" customHeight="1">
      <c r="A10" s="3" t="s">
        <v>490</v>
      </c>
      <c r="B10" s="3" t="s">
        <v>491</v>
      </c>
      <c r="C10" s="3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14.25"/>
    <col customWidth="1" min="3" max="3" width="16.75"/>
    <col customWidth="1" min="4" max="6" width="12.63"/>
  </cols>
  <sheetData>
    <row r="1" ht="15.75" customHeight="1">
      <c r="A1" s="1" t="s">
        <v>492</v>
      </c>
      <c r="B1" s="1" t="s">
        <v>103</v>
      </c>
      <c r="C1" s="21" t="s">
        <v>493</v>
      </c>
      <c r="D1" s="22" t="s">
        <v>494</v>
      </c>
    </row>
    <row r="2" ht="15.75" customHeight="1">
      <c r="A2" s="11">
        <v>44562.0</v>
      </c>
      <c r="B2" s="3" t="str">
        <f t="shared" ref="B2:B286" si="1">"NV" &amp; RANDBETWEEN(1,50)</f>
        <v>NV25</v>
      </c>
      <c r="C2" s="3" t="s">
        <v>474</v>
      </c>
      <c r="D2" s="3">
        <v>1.2E8</v>
      </c>
    </row>
    <row r="3" ht="15.75" customHeight="1">
      <c r="A3" s="11">
        <v>44593.0</v>
      </c>
      <c r="B3" s="3" t="str">
        <f t="shared" si="1"/>
        <v>NV29</v>
      </c>
      <c r="C3" s="3" t="s">
        <v>474</v>
      </c>
      <c r="D3" s="3">
        <v>1.0E8</v>
      </c>
    </row>
    <row r="4" ht="15.75" customHeight="1">
      <c r="A4" s="11">
        <v>44621.0</v>
      </c>
      <c r="B4" s="3" t="str">
        <f t="shared" si="1"/>
        <v>NV18</v>
      </c>
      <c r="C4" s="3" t="s">
        <v>474</v>
      </c>
      <c r="D4" s="3">
        <v>1.5E8</v>
      </c>
    </row>
    <row r="5" ht="15.75" customHeight="1">
      <c r="A5" s="11">
        <v>44652.0</v>
      </c>
      <c r="B5" s="3" t="str">
        <f t="shared" si="1"/>
        <v>NV30</v>
      </c>
      <c r="C5" s="3" t="s">
        <v>474</v>
      </c>
      <c r="D5" s="3">
        <v>1.2E8</v>
      </c>
    </row>
    <row r="6" ht="15.75" customHeight="1">
      <c r="A6" s="11">
        <v>44652.0</v>
      </c>
      <c r="B6" s="3" t="str">
        <f t="shared" si="1"/>
        <v>NV1</v>
      </c>
      <c r="C6" s="3" t="s">
        <v>476</v>
      </c>
      <c r="D6" s="3">
        <v>3.0E7</v>
      </c>
    </row>
    <row r="7" ht="15.75" customHeight="1">
      <c r="A7" s="11">
        <v>44652.0</v>
      </c>
      <c r="B7" s="3" t="str">
        <f t="shared" si="1"/>
        <v>NV28</v>
      </c>
      <c r="C7" s="3" t="s">
        <v>478</v>
      </c>
      <c r="D7" s="3">
        <v>1.0E7</v>
      </c>
    </row>
    <row r="8" ht="15.75" customHeight="1">
      <c r="A8" s="11">
        <v>44652.0</v>
      </c>
      <c r="B8" s="3" t="str">
        <f t="shared" si="1"/>
        <v>NV37</v>
      </c>
      <c r="C8" s="3" t="s">
        <v>480</v>
      </c>
      <c r="D8" s="3">
        <v>2.0E7</v>
      </c>
    </row>
    <row r="9" ht="15.75" customHeight="1">
      <c r="A9" s="11">
        <v>44682.0</v>
      </c>
      <c r="B9" s="3" t="str">
        <f t="shared" si="1"/>
        <v>NV20</v>
      </c>
      <c r="C9" s="3" t="s">
        <v>474</v>
      </c>
      <c r="D9" s="3">
        <v>8.0E7</v>
      </c>
    </row>
    <row r="10" ht="15.75" customHeight="1">
      <c r="A10" s="11">
        <v>44682.0</v>
      </c>
      <c r="B10" s="3" t="str">
        <f t="shared" si="1"/>
        <v>NV47</v>
      </c>
      <c r="C10" s="3" t="s">
        <v>474</v>
      </c>
      <c r="D10" s="3">
        <f t="shared" ref="D10:D286" si="2">RANDBETWEEN(500,1000)*1000</f>
        <v>536000</v>
      </c>
    </row>
    <row r="11" ht="15.75" customHeight="1">
      <c r="A11" s="11">
        <v>44682.0</v>
      </c>
      <c r="B11" s="3" t="str">
        <f t="shared" si="1"/>
        <v>NV12</v>
      </c>
      <c r="C11" s="3" t="s">
        <v>476</v>
      </c>
      <c r="D11" s="3">
        <f t="shared" si="2"/>
        <v>621000</v>
      </c>
    </row>
    <row r="12" ht="15.75" customHeight="1">
      <c r="A12" s="11">
        <v>44682.0</v>
      </c>
      <c r="B12" s="3" t="str">
        <f t="shared" si="1"/>
        <v>NV46</v>
      </c>
      <c r="C12" s="3" t="s">
        <v>478</v>
      </c>
      <c r="D12" s="3">
        <f t="shared" si="2"/>
        <v>525000</v>
      </c>
    </row>
    <row r="13" ht="15.75" customHeight="1">
      <c r="A13" s="11">
        <v>44682.0</v>
      </c>
      <c r="B13" s="3" t="str">
        <f t="shared" si="1"/>
        <v>NV18</v>
      </c>
      <c r="C13" s="3" t="s">
        <v>480</v>
      </c>
      <c r="D13" s="3">
        <f t="shared" si="2"/>
        <v>516000</v>
      </c>
    </row>
    <row r="14" ht="15.75" customHeight="1">
      <c r="A14" s="11">
        <v>44682.0</v>
      </c>
      <c r="B14" s="3" t="str">
        <f t="shared" si="1"/>
        <v>NV25</v>
      </c>
      <c r="C14" s="3" t="s">
        <v>482</v>
      </c>
      <c r="D14" s="3">
        <f t="shared" si="2"/>
        <v>656000</v>
      </c>
    </row>
    <row r="15" ht="15.75" customHeight="1">
      <c r="A15" s="11">
        <v>44682.0</v>
      </c>
      <c r="B15" s="3" t="str">
        <f t="shared" si="1"/>
        <v>NV48</v>
      </c>
      <c r="C15" s="3" t="s">
        <v>484</v>
      </c>
      <c r="D15" s="3">
        <f t="shared" si="2"/>
        <v>547000</v>
      </c>
    </row>
    <row r="16" ht="15.75" customHeight="1">
      <c r="A16" s="11">
        <v>44682.0</v>
      </c>
      <c r="B16" s="3" t="str">
        <f t="shared" si="1"/>
        <v>NV45</v>
      </c>
      <c r="C16" s="3" t="s">
        <v>486</v>
      </c>
      <c r="D16" s="3">
        <f t="shared" si="2"/>
        <v>564000</v>
      </c>
    </row>
    <row r="17" ht="15.75" customHeight="1">
      <c r="A17" s="11">
        <v>44682.0</v>
      </c>
      <c r="B17" s="3" t="str">
        <f t="shared" si="1"/>
        <v>NV19</v>
      </c>
      <c r="C17" s="3" t="s">
        <v>488</v>
      </c>
      <c r="D17" s="3">
        <f t="shared" si="2"/>
        <v>685000</v>
      </c>
    </row>
    <row r="18" ht="15.75" customHeight="1">
      <c r="A18" s="11">
        <v>44682.0</v>
      </c>
      <c r="B18" s="3" t="str">
        <f t="shared" si="1"/>
        <v>NV37</v>
      </c>
      <c r="C18" s="3" t="s">
        <v>490</v>
      </c>
      <c r="D18" s="3">
        <f t="shared" si="2"/>
        <v>797000</v>
      </c>
    </row>
    <row r="19" ht="15.75" customHeight="1">
      <c r="A19" s="11">
        <v>44682.0</v>
      </c>
      <c r="B19" s="3" t="str">
        <f t="shared" si="1"/>
        <v>NV8</v>
      </c>
      <c r="C19" s="3" t="s">
        <v>474</v>
      </c>
      <c r="D19" s="3">
        <f t="shared" si="2"/>
        <v>1000000</v>
      </c>
    </row>
    <row r="20" ht="15.75" customHeight="1">
      <c r="A20" s="11">
        <v>44682.0</v>
      </c>
      <c r="B20" s="3" t="str">
        <f t="shared" si="1"/>
        <v>NV10</v>
      </c>
      <c r="C20" s="3" t="s">
        <v>476</v>
      </c>
      <c r="D20" s="3">
        <f t="shared" si="2"/>
        <v>804000</v>
      </c>
    </row>
    <row r="21" ht="15.75" customHeight="1">
      <c r="A21" s="11">
        <v>44682.0</v>
      </c>
      <c r="B21" s="3" t="str">
        <f t="shared" si="1"/>
        <v>NV17</v>
      </c>
      <c r="C21" s="3" t="s">
        <v>478</v>
      </c>
      <c r="D21" s="3">
        <f t="shared" si="2"/>
        <v>520000</v>
      </c>
    </row>
    <row r="22" ht="15.75" customHeight="1">
      <c r="A22" s="11">
        <v>44682.0</v>
      </c>
      <c r="B22" s="3" t="str">
        <f t="shared" si="1"/>
        <v>NV44</v>
      </c>
      <c r="C22" s="3" t="s">
        <v>480</v>
      </c>
      <c r="D22" s="3">
        <f t="shared" si="2"/>
        <v>518000</v>
      </c>
    </row>
    <row r="23" ht="15.75" customHeight="1">
      <c r="A23" s="11">
        <v>44682.0</v>
      </c>
      <c r="B23" s="3" t="str">
        <f t="shared" si="1"/>
        <v>NV21</v>
      </c>
      <c r="C23" s="3" t="s">
        <v>482</v>
      </c>
      <c r="D23" s="3">
        <f t="shared" si="2"/>
        <v>975000</v>
      </c>
    </row>
    <row r="24" ht="15.75" customHeight="1">
      <c r="A24" s="11">
        <v>44682.0</v>
      </c>
      <c r="B24" s="3" t="str">
        <f t="shared" si="1"/>
        <v>NV30</v>
      </c>
      <c r="C24" s="3" t="s">
        <v>484</v>
      </c>
      <c r="D24" s="3">
        <f t="shared" si="2"/>
        <v>809000</v>
      </c>
    </row>
    <row r="25" ht="15.75" customHeight="1">
      <c r="A25" s="11">
        <v>44682.0</v>
      </c>
      <c r="B25" s="3" t="str">
        <f t="shared" si="1"/>
        <v>NV19</v>
      </c>
      <c r="C25" s="3" t="s">
        <v>486</v>
      </c>
      <c r="D25" s="3">
        <f t="shared" si="2"/>
        <v>877000</v>
      </c>
    </row>
    <row r="26" ht="15.75" customHeight="1">
      <c r="A26" s="11">
        <v>44682.0</v>
      </c>
      <c r="B26" s="3" t="str">
        <f t="shared" si="1"/>
        <v>NV11</v>
      </c>
      <c r="C26" s="3" t="s">
        <v>488</v>
      </c>
      <c r="D26" s="3">
        <f t="shared" si="2"/>
        <v>843000</v>
      </c>
    </row>
    <row r="27" ht="15.75" customHeight="1">
      <c r="A27" s="11">
        <v>44682.0</v>
      </c>
      <c r="B27" s="3" t="str">
        <f t="shared" si="1"/>
        <v>NV13</v>
      </c>
      <c r="C27" s="3" t="s">
        <v>490</v>
      </c>
      <c r="D27" s="3">
        <f t="shared" si="2"/>
        <v>807000</v>
      </c>
    </row>
    <row r="28" ht="15.75" customHeight="1">
      <c r="A28" s="11">
        <v>44682.0</v>
      </c>
      <c r="B28" s="3" t="str">
        <f t="shared" si="1"/>
        <v>NV29</v>
      </c>
      <c r="C28" s="3" t="s">
        <v>474</v>
      </c>
      <c r="D28" s="3">
        <f t="shared" si="2"/>
        <v>652000</v>
      </c>
    </row>
    <row r="29" ht="15.75" customHeight="1">
      <c r="A29" s="11">
        <v>44682.0</v>
      </c>
      <c r="B29" s="3" t="str">
        <f t="shared" si="1"/>
        <v>NV38</v>
      </c>
      <c r="C29" s="3" t="s">
        <v>476</v>
      </c>
      <c r="D29" s="3">
        <f t="shared" si="2"/>
        <v>687000</v>
      </c>
    </row>
    <row r="30" ht="15.75" customHeight="1">
      <c r="A30" s="11">
        <v>44682.0</v>
      </c>
      <c r="B30" s="3" t="str">
        <f t="shared" si="1"/>
        <v>NV4</v>
      </c>
      <c r="C30" s="3" t="s">
        <v>478</v>
      </c>
      <c r="D30" s="3">
        <f t="shared" si="2"/>
        <v>909000</v>
      </c>
    </row>
    <row r="31" ht="15.75" customHeight="1">
      <c r="A31" s="11">
        <v>44682.0</v>
      </c>
      <c r="B31" s="3" t="str">
        <f t="shared" si="1"/>
        <v>NV47</v>
      </c>
      <c r="C31" s="3" t="s">
        <v>480</v>
      </c>
      <c r="D31" s="3">
        <f t="shared" si="2"/>
        <v>610000</v>
      </c>
    </row>
    <row r="32" ht="15.75" customHeight="1">
      <c r="A32" s="11">
        <v>44682.0</v>
      </c>
      <c r="B32" s="3" t="str">
        <f t="shared" si="1"/>
        <v>NV10</v>
      </c>
      <c r="C32" s="3" t="s">
        <v>482</v>
      </c>
      <c r="D32" s="3">
        <f t="shared" si="2"/>
        <v>720000</v>
      </c>
    </row>
    <row r="33" ht="15.75" customHeight="1">
      <c r="A33" s="11">
        <v>44682.0</v>
      </c>
      <c r="B33" s="3" t="str">
        <f t="shared" si="1"/>
        <v>NV43</v>
      </c>
      <c r="C33" s="3" t="s">
        <v>484</v>
      </c>
      <c r="D33" s="3">
        <f t="shared" si="2"/>
        <v>932000</v>
      </c>
    </row>
    <row r="34" ht="15.75" customHeight="1">
      <c r="A34" s="11">
        <v>44682.0</v>
      </c>
      <c r="B34" s="3" t="str">
        <f t="shared" si="1"/>
        <v>NV38</v>
      </c>
      <c r="C34" s="3" t="s">
        <v>486</v>
      </c>
      <c r="D34" s="3">
        <f t="shared" si="2"/>
        <v>742000</v>
      </c>
    </row>
    <row r="35" ht="15.75" customHeight="1">
      <c r="A35" s="11">
        <v>44682.0</v>
      </c>
      <c r="B35" s="3" t="str">
        <f t="shared" si="1"/>
        <v>NV44</v>
      </c>
      <c r="C35" s="3" t="s">
        <v>488</v>
      </c>
      <c r="D35" s="3">
        <f t="shared" si="2"/>
        <v>761000</v>
      </c>
    </row>
    <row r="36" ht="15.75" customHeight="1">
      <c r="A36" s="11">
        <v>44682.0</v>
      </c>
      <c r="B36" s="3" t="str">
        <f t="shared" si="1"/>
        <v>NV4</v>
      </c>
      <c r="C36" s="3" t="s">
        <v>490</v>
      </c>
      <c r="D36" s="3">
        <f t="shared" si="2"/>
        <v>586000</v>
      </c>
    </row>
    <row r="37" ht="15.75" customHeight="1">
      <c r="A37" s="11">
        <v>44682.0</v>
      </c>
      <c r="B37" s="3" t="str">
        <f t="shared" si="1"/>
        <v>NV29</v>
      </c>
      <c r="C37" s="3" t="s">
        <v>474</v>
      </c>
      <c r="D37" s="3">
        <f t="shared" si="2"/>
        <v>746000</v>
      </c>
    </row>
    <row r="38" ht="15.75" customHeight="1">
      <c r="A38" s="11">
        <v>44682.0</v>
      </c>
      <c r="B38" s="3" t="str">
        <f t="shared" si="1"/>
        <v>NV36</v>
      </c>
      <c r="C38" s="3" t="s">
        <v>476</v>
      </c>
      <c r="D38" s="3">
        <f t="shared" si="2"/>
        <v>930000</v>
      </c>
    </row>
    <row r="39" ht="15.75" customHeight="1">
      <c r="A39" s="11">
        <v>44682.0</v>
      </c>
      <c r="B39" s="3" t="str">
        <f t="shared" si="1"/>
        <v>NV12</v>
      </c>
      <c r="C39" s="3" t="s">
        <v>478</v>
      </c>
      <c r="D39" s="3">
        <f t="shared" si="2"/>
        <v>671000</v>
      </c>
    </row>
    <row r="40" ht="15.75" customHeight="1">
      <c r="A40" s="11">
        <v>44682.0</v>
      </c>
      <c r="B40" s="3" t="str">
        <f t="shared" si="1"/>
        <v>NV47</v>
      </c>
      <c r="C40" s="3" t="s">
        <v>480</v>
      </c>
      <c r="D40" s="3">
        <f t="shared" si="2"/>
        <v>846000</v>
      </c>
    </row>
    <row r="41" ht="15.75" customHeight="1">
      <c r="A41" s="11">
        <v>44682.0</v>
      </c>
      <c r="B41" s="3" t="str">
        <f t="shared" si="1"/>
        <v>NV28</v>
      </c>
      <c r="C41" s="3" t="s">
        <v>482</v>
      </c>
      <c r="D41" s="3">
        <f t="shared" si="2"/>
        <v>521000</v>
      </c>
    </row>
    <row r="42" ht="15.75" customHeight="1">
      <c r="A42" s="11">
        <v>44682.0</v>
      </c>
      <c r="B42" s="3" t="str">
        <f t="shared" si="1"/>
        <v>NV17</v>
      </c>
      <c r="C42" s="3" t="s">
        <v>484</v>
      </c>
      <c r="D42" s="3">
        <f t="shared" si="2"/>
        <v>792000</v>
      </c>
    </row>
    <row r="43" ht="15.75" customHeight="1">
      <c r="A43" s="11">
        <v>44682.0</v>
      </c>
      <c r="B43" s="3" t="str">
        <f t="shared" si="1"/>
        <v>NV35</v>
      </c>
      <c r="C43" s="3" t="s">
        <v>486</v>
      </c>
      <c r="D43" s="3">
        <f t="shared" si="2"/>
        <v>885000</v>
      </c>
    </row>
    <row r="44" ht="15.75" customHeight="1">
      <c r="A44" s="11">
        <v>44682.0</v>
      </c>
      <c r="B44" s="3" t="str">
        <f t="shared" si="1"/>
        <v>NV31</v>
      </c>
      <c r="C44" s="3" t="s">
        <v>488</v>
      </c>
      <c r="D44" s="3">
        <f t="shared" si="2"/>
        <v>603000</v>
      </c>
    </row>
    <row r="45" ht="15.75" customHeight="1">
      <c r="A45" s="11">
        <v>44682.0</v>
      </c>
      <c r="B45" s="3" t="str">
        <f t="shared" si="1"/>
        <v>NV4</v>
      </c>
      <c r="C45" s="3" t="s">
        <v>490</v>
      </c>
      <c r="D45" s="3">
        <f t="shared" si="2"/>
        <v>579000</v>
      </c>
    </row>
    <row r="46" ht="15.75" customHeight="1">
      <c r="A46" s="11">
        <v>44682.0</v>
      </c>
      <c r="B46" s="3" t="str">
        <f t="shared" si="1"/>
        <v>NV17</v>
      </c>
      <c r="C46" s="3" t="s">
        <v>474</v>
      </c>
      <c r="D46" s="3">
        <f t="shared" si="2"/>
        <v>543000</v>
      </c>
    </row>
    <row r="47" ht="15.75" customHeight="1">
      <c r="A47" s="11">
        <v>44682.0</v>
      </c>
      <c r="B47" s="3" t="str">
        <f t="shared" si="1"/>
        <v>NV4</v>
      </c>
      <c r="C47" s="3" t="s">
        <v>476</v>
      </c>
      <c r="D47" s="3">
        <f t="shared" si="2"/>
        <v>915000</v>
      </c>
    </row>
    <row r="48" ht="15.75" customHeight="1">
      <c r="A48" s="11">
        <v>44682.0</v>
      </c>
      <c r="B48" s="3" t="str">
        <f t="shared" si="1"/>
        <v>NV37</v>
      </c>
      <c r="C48" s="3" t="s">
        <v>478</v>
      </c>
      <c r="D48" s="3">
        <f t="shared" si="2"/>
        <v>930000</v>
      </c>
    </row>
    <row r="49" ht="15.75" customHeight="1">
      <c r="A49" s="11">
        <v>44682.0</v>
      </c>
      <c r="B49" s="3" t="str">
        <f t="shared" si="1"/>
        <v>NV10</v>
      </c>
      <c r="C49" s="3" t="s">
        <v>480</v>
      </c>
      <c r="D49" s="3">
        <f t="shared" si="2"/>
        <v>757000</v>
      </c>
    </row>
    <row r="50" ht="15.75" customHeight="1">
      <c r="A50" s="11">
        <v>44682.0</v>
      </c>
      <c r="B50" s="3" t="str">
        <f t="shared" si="1"/>
        <v>NV5</v>
      </c>
      <c r="C50" s="3" t="s">
        <v>482</v>
      </c>
      <c r="D50" s="3">
        <f t="shared" si="2"/>
        <v>913000</v>
      </c>
    </row>
    <row r="51" ht="15.75" customHeight="1">
      <c r="A51" s="11">
        <v>44682.0</v>
      </c>
      <c r="B51" s="3" t="str">
        <f t="shared" si="1"/>
        <v>NV30</v>
      </c>
      <c r="C51" s="3" t="s">
        <v>484</v>
      </c>
      <c r="D51" s="3">
        <f t="shared" si="2"/>
        <v>902000</v>
      </c>
    </row>
    <row r="52" ht="15.75" customHeight="1">
      <c r="A52" s="11">
        <v>44682.0</v>
      </c>
      <c r="B52" s="3" t="str">
        <f t="shared" si="1"/>
        <v>NV19</v>
      </c>
      <c r="C52" s="3" t="s">
        <v>486</v>
      </c>
      <c r="D52" s="3">
        <f t="shared" si="2"/>
        <v>559000</v>
      </c>
    </row>
    <row r="53" ht="15.75" customHeight="1">
      <c r="A53" s="11">
        <v>44682.0</v>
      </c>
      <c r="B53" s="3" t="str">
        <f t="shared" si="1"/>
        <v>NV7</v>
      </c>
      <c r="C53" s="3" t="s">
        <v>488</v>
      </c>
      <c r="D53" s="3">
        <f t="shared" si="2"/>
        <v>900000</v>
      </c>
    </row>
    <row r="54" ht="15.75" customHeight="1">
      <c r="A54" s="11">
        <v>44682.0</v>
      </c>
      <c r="B54" s="3" t="str">
        <f t="shared" si="1"/>
        <v>NV8</v>
      </c>
      <c r="C54" s="3" t="s">
        <v>490</v>
      </c>
      <c r="D54" s="3">
        <f t="shared" si="2"/>
        <v>750000</v>
      </c>
    </row>
    <row r="55" ht="15.75" customHeight="1">
      <c r="A55" s="11">
        <v>44682.0</v>
      </c>
      <c r="B55" s="3" t="str">
        <f t="shared" si="1"/>
        <v>NV22</v>
      </c>
      <c r="C55" s="3" t="s">
        <v>474</v>
      </c>
      <c r="D55" s="3">
        <f t="shared" si="2"/>
        <v>507000</v>
      </c>
    </row>
    <row r="56" ht="15.75" customHeight="1">
      <c r="A56" s="11">
        <v>44682.0</v>
      </c>
      <c r="B56" s="3" t="str">
        <f t="shared" si="1"/>
        <v>NV8</v>
      </c>
      <c r="C56" s="3" t="s">
        <v>476</v>
      </c>
      <c r="D56" s="3">
        <f t="shared" si="2"/>
        <v>874000</v>
      </c>
    </row>
    <row r="57" ht="15.75" customHeight="1">
      <c r="A57" s="11">
        <v>44682.0</v>
      </c>
      <c r="B57" s="3" t="str">
        <f t="shared" si="1"/>
        <v>NV3</v>
      </c>
      <c r="C57" s="3" t="s">
        <v>478</v>
      </c>
      <c r="D57" s="3">
        <f t="shared" si="2"/>
        <v>880000</v>
      </c>
    </row>
    <row r="58" ht="15.75" customHeight="1">
      <c r="A58" s="11">
        <v>44682.0</v>
      </c>
      <c r="B58" s="3" t="str">
        <f t="shared" si="1"/>
        <v>NV4</v>
      </c>
      <c r="C58" s="3" t="s">
        <v>480</v>
      </c>
      <c r="D58" s="3">
        <f t="shared" si="2"/>
        <v>765000</v>
      </c>
    </row>
    <row r="59" ht="15.75" customHeight="1">
      <c r="A59" s="11">
        <v>44682.0</v>
      </c>
      <c r="B59" s="3" t="str">
        <f t="shared" si="1"/>
        <v>NV41</v>
      </c>
      <c r="C59" s="3" t="s">
        <v>482</v>
      </c>
      <c r="D59" s="3">
        <f t="shared" si="2"/>
        <v>991000</v>
      </c>
    </row>
    <row r="60" ht="15.75" customHeight="1">
      <c r="A60" s="11">
        <v>44682.0</v>
      </c>
      <c r="B60" s="3" t="str">
        <f t="shared" si="1"/>
        <v>NV49</v>
      </c>
      <c r="C60" s="3" t="s">
        <v>484</v>
      </c>
      <c r="D60" s="3">
        <f t="shared" si="2"/>
        <v>812000</v>
      </c>
    </row>
    <row r="61" ht="15.75" customHeight="1">
      <c r="A61" s="11">
        <v>44682.0</v>
      </c>
      <c r="B61" s="3" t="str">
        <f t="shared" si="1"/>
        <v>NV2</v>
      </c>
      <c r="C61" s="3" t="s">
        <v>486</v>
      </c>
      <c r="D61" s="3">
        <f t="shared" si="2"/>
        <v>850000</v>
      </c>
    </row>
    <row r="62" ht="15.75" customHeight="1">
      <c r="A62" s="11">
        <v>44682.0</v>
      </c>
      <c r="B62" s="3" t="str">
        <f t="shared" si="1"/>
        <v>NV32</v>
      </c>
      <c r="C62" s="3" t="s">
        <v>488</v>
      </c>
      <c r="D62" s="3">
        <f t="shared" si="2"/>
        <v>768000</v>
      </c>
    </row>
    <row r="63" ht="15.75" customHeight="1">
      <c r="A63" s="11">
        <v>44682.0</v>
      </c>
      <c r="B63" s="3" t="str">
        <f t="shared" si="1"/>
        <v>NV21</v>
      </c>
      <c r="C63" s="3" t="s">
        <v>490</v>
      </c>
      <c r="D63" s="3">
        <f t="shared" si="2"/>
        <v>665000</v>
      </c>
    </row>
    <row r="64" ht="15.75" customHeight="1">
      <c r="A64" s="11">
        <v>44682.0</v>
      </c>
      <c r="B64" s="3" t="str">
        <f t="shared" si="1"/>
        <v>NV50</v>
      </c>
      <c r="C64" s="3" t="s">
        <v>474</v>
      </c>
      <c r="D64" s="3">
        <f t="shared" si="2"/>
        <v>825000</v>
      </c>
    </row>
    <row r="65" ht="15.75" customHeight="1">
      <c r="A65" s="11">
        <v>44682.0</v>
      </c>
      <c r="B65" s="3" t="str">
        <f t="shared" si="1"/>
        <v>NV38</v>
      </c>
      <c r="C65" s="3" t="s">
        <v>476</v>
      </c>
      <c r="D65" s="3">
        <f t="shared" si="2"/>
        <v>981000</v>
      </c>
    </row>
    <row r="66" ht="15.75" customHeight="1">
      <c r="A66" s="11">
        <v>44682.0</v>
      </c>
      <c r="B66" s="3" t="str">
        <f t="shared" si="1"/>
        <v>NV35</v>
      </c>
      <c r="C66" s="3" t="s">
        <v>478</v>
      </c>
      <c r="D66" s="3">
        <f t="shared" si="2"/>
        <v>559000</v>
      </c>
    </row>
    <row r="67" ht="15.75" customHeight="1">
      <c r="A67" s="11">
        <v>44682.0</v>
      </c>
      <c r="B67" s="3" t="str">
        <f t="shared" si="1"/>
        <v>NV7</v>
      </c>
      <c r="C67" s="3" t="s">
        <v>480</v>
      </c>
      <c r="D67" s="3">
        <f t="shared" si="2"/>
        <v>881000</v>
      </c>
    </row>
    <row r="68" ht="15.75" customHeight="1">
      <c r="A68" s="11">
        <v>44682.0</v>
      </c>
      <c r="B68" s="3" t="str">
        <f t="shared" si="1"/>
        <v>NV16</v>
      </c>
      <c r="C68" s="3" t="s">
        <v>482</v>
      </c>
      <c r="D68" s="3">
        <f t="shared" si="2"/>
        <v>709000</v>
      </c>
    </row>
    <row r="69" ht="15.75" customHeight="1">
      <c r="A69" s="11">
        <v>44682.0</v>
      </c>
      <c r="B69" s="3" t="str">
        <f t="shared" si="1"/>
        <v>NV4</v>
      </c>
      <c r="C69" s="3" t="s">
        <v>484</v>
      </c>
      <c r="D69" s="3">
        <f t="shared" si="2"/>
        <v>888000</v>
      </c>
    </row>
    <row r="70" ht="15.75" customHeight="1">
      <c r="A70" s="11">
        <v>44682.0</v>
      </c>
      <c r="B70" s="3" t="str">
        <f t="shared" si="1"/>
        <v>NV25</v>
      </c>
      <c r="C70" s="3" t="s">
        <v>486</v>
      </c>
      <c r="D70" s="3">
        <f t="shared" si="2"/>
        <v>983000</v>
      </c>
    </row>
    <row r="71" ht="15.75" customHeight="1">
      <c r="A71" s="11">
        <v>44682.0</v>
      </c>
      <c r="B71" s="3" t="str">
        <f t="shared" si="1"/>
        <v>NV13</v>
      </c>
      <c r="C71" s="3" t="s">
        <v>488</v>
      </c>
      <c r="D71" s="3">
        <f t="shared" si="2"/>
        <v>836000</v>
      </c>
    </row>
    <row r="72" ht="15.75" customHeight="1">
      <c r="A72" s="11">
        <v>44682.0</v>
      </c>
      <c r="B72" s="3" t="str">
        <f t="shared" si="1"/>
        <v>NV33</v>
      </c>
      <c r="C72" s="3" t="s">
        <v>490</v>
      </c>
      <c r="D72" s="3">
        <f t="shared" si="2"/>
        <v>770000</v>
      </c>
    </row>
    <row r="73" ht="15.75" customHeight="1">
      <c r="A73" s="11">
        <v>44682.0</v>
      </c>
      <c r="B73" s="3" t="str">
        <f t="shared" si="1"/>
        <v>NV39</v>
      </c>
      <c r="C73" s="3" t="s">
        <v>474</v>
      </c>
      <c r="D73" s="3">
        <f t="shared" si="2"/>
        <v>937000</v>
      </c>
    </row>
    <row r="74" ht="15.75" customHeight="1">
      <c r="A74" s="11">
        <v>44682.0</v>
      </c>
      <c r="B74" s="3" t="str">
        <f t="shared" si="1"/>
        <v>NV41</v>
      </c>
      <c r="C74" s="3" t="s">
        <v>476</v>
      </c>
      <c r="D74" s="3">
        <f t="shared" si="2"/>
        <v>611000</v>
      </c>
    </row>
    <row r="75" ht="15.75" customHeight="1">
      <c r="A75" s="11">
        <v>44682.0</v>
      </c>
      <c r="B75" s="3" t="str">
        <f t="shared" si="1"/>
        <v>NV17</v>
      </c>
      <c r="C75" s="3" t="s">
        <v>478</v>
      </c>
      <c r="D75" s="3">
        <f t="shared" si="2"/>
        <v>851000</v>
      </c>
    </row>
    <row r="76" ht="15.75" customHeight="1">
      <c r="A76" s="11">
        <v>44682.0</v>
      </c>
      <c r="B76" s="3" t="str">
        <f t="shared" si="1"/>
        <v>NV43</v>
      </c>
      <c r="C76" s="3" t="s">
        <v>480</v>
      </c>
      <c r="D76" s="3">
        <f t="shared" si="2"/>
        <v>686000</v>
      </c>
    </row>
    <row r="77" ht="15.75" customHeight="1">
      <c r="A77" s="11">
        <v>44682.0</v>
      </c>
      <c r="B77" s="3" t="str">
        <f t="shared" si="1"/>
        <v>NV5</v>
      </c>
      <c r="C77" s="3" t="s">
        <v>482</v>
      </c>
      <c r="D77" s="3">
        <f t="shared" si="2"/>
        <v>968000</v>
      </c>
    </row>
    <row r="78" ht="15.75" customHeight="1">
      <c r="A78" s="11">
        <v>44682.0</v>
      </c>
      <c r="B78" s="3" t="str">
        <f t="shared" si="1"/>
        <v>NV3</v>
      </c>
      <c r="C78" s="3" t="s">
        <v>484</v>
      </c>
      <c r="D78" s="3">
        <f t="shared" si="2"/>
        <v>538000</v>
      </c>
    </row>
    <row r="79" ht="15.75" customHeight="1">
      <c r="A79" s="11">
        <v>44682.0</v>
      </c>
      <c r="B79" s="3" t="str">
        <f t="shared" si="1"/>
        <v>NV17</v>
      </c>
      <c r="C79" s="3" t="s">
        <v>486</v>
      </c>
      <c r="D79" s="3">
        <f t="shared" si="2"/>
        <v>831000</v>
      </c>
    </row>
    <row r="80" ht="15.75" customHeight="1">
      <c r="A80" s="11">
        <v>44682.0</v>
      </c>
      <c r="B80" s="3" t="str">
        <f t="shared" si="1"/>
        <v>NV22</v>
      </c>
      <c r="C80" s="3" t="s">
        <v>488</v>
      </c>
      <c r="D80" s="3">
        <f t="shared" si="2"/>
        <v>695000</v>
      </c>
    </row>
    <row r="81" ht="15.75" customHeight="1">
      <c r="A81" s="11">
        <v>44682.0</v>
      </c>
      <c r="B81" s="3" t="str">
        <f t="shared" si="1"/>
        <v>NV11</v>
      </c>
      <c r="C81" s="3" t="s">
        <v>490</v>
      </c>
      <c r="D81" s="3">
        <f t="shared" si="2"/>
        <v>857000</v>
      </c>
    </row>
    <row r="82" ht="15.75" customHeight="1">
      <c r="A82" s="11">
        <v>44682.0</v>
      </c>
      <c r="B82" s="3" t="str">
        <f t="shared" si="1"/>
        <v>NV10</v>
      </c>
      <c r="C82" s="3" t="s">
        <v>474</v>
      </c>
      <c r="D82" s="3">
        <f t="shared" si="2"/>
        <v>856000</v>
      </c>
    </row>
    <row r="83" ht="15.75" customHeight="1">
      <c r="A83" s="11">
        <v>44682.0</v>
      </c>
      <c r="B83" s="3" t="str">
        <f t="shared" si="1"/>
        <v>NV42</v>
      </c>
      <c r="C83" s="3" t="s">
        <v>476</v>
      </c>
      <c r="D83" s="3">
        <f t="shared" si="2"/>
        <v>866000</v>
      </c>
    </row>
    <row r="84" ht="15.75" customHeight="1">
      <c r="A84" s="11">
        <v>44682.0</v>
      </c>
      <c r="B84" s="3" t="str">
        <f t="shared" si="1"/>
        <v>NV44</v>
      </c>
      <c r="C84" s="3" t="s">
        <v>478</v>
      </c>
      <c r="D84" s="3">
        <f t="shared" si="2"/>
        <v>783000</v>
      </c>
    </row>
    <row r="85" ht="15.75" customHeight="1">
      <c r="A85" s="11">
        <v>44682.0</v>
      </c>
      <c r="B85" s="3" t="str">
        <f t="shared" si="1"/>
        <v>NV30</v>
      </c>
      <c r="C85" s="3" t="s">
        <v>480</v>
      </c>
      <c r="D85" s="3">
        <f t="shared" si="2"/>
        <v>616000</v>
      </c>
    </row>
    <row r="86" ht="15.75" customHeight="1">
      <c r="A86" s="11">
        <v>44682.0</v>
      </c>
      <c r="B86" s="3" t="str">
        <f t="shared" si="1"/>
        <v>NV1</v>
      </c>
      <c r="C86" s="3" t="s">
        <v>482</v>
      </c>
      <c r="D86" s="3">
        <f t="shared" si="2"/>
        <v>595000</v>
      </c>
    </row>
    <row r="87" ht="15.75" customHeight="1">
      <c r="A87" s="11">
        <v>44682.0</v>
      </c>
      <c r="B87" s="3" t="str">
        <f t="shared" si="1"/>
        <v>NV42</v>
      </c>
      <c r="C87" s="3" t="s">
        <v>484</v>
      </c>
      <c r="D87" s="3">
        <f t="shared" si="2"/>
        <v>918000</v>
      </c>
    </row>
    <row r="88" ht="15.75" customHeight="1">
      <c r="A88" s="11">
        <v>44682.0</v>
      </c>
      <c r="B88" s="3" t="str">
        <f t="shared" si="1"/>
        <v>NV41</v>
      </c>
      <c r="C88" s="3" t="s">
        <v>486</v>
      </c>
      <c r="D88" s="3">
        <f t="shared" si="2"/>
        <v>979000</v>
      </c>
    </row>
    <row r="89" ht="15.75" customHeight="1">
      <c r="A89" s="11">
        <v>44682.0</v>
      </c>
      <c r="B89" s="3" t="str">
        <f t="shared" si="1"/>
        <v>NV16</v>
      </c>
      <c r="C89" s="3" t="s">
        <v>488</v>
      </c>
      <c r="D89" s="3">
        <f t="shared" si="2"/>
        <v>982000</v>
      </c>
    </row>
    <row r="90" ht="15.75" customHeight="1">
      <c r="A90" s="11">
        <v>44682.0</v>
      </c>
      <c r="B90" s="3" t="str">
        <f t="shared" si="1"/>
        <v>NV31</v>
      </c>
      <c r="C90" s="3" t="s">
        <v>490</v>
      </c>
      <c r="D90" s="3">
        <f t="shared" si="2"/>
        <v>626000</v>
      </c>
    </row>
    <row r="91" ht="15.75" customHeight="1">
      <c r="A91" s="11">
        <v>44682.0</v>
      </c>
      <c r="B91" s="3" t="str">
        <f t="shared" si="1"/>
        <v>NV21</v>
      </c>
      <c r="C91" s="3" t="s">
        <v>474</v>
      </c>
      <c r="D91" s="3">
        <f t="shared" si="2"/>
        <v>674000</v>
      </c>
    </row>
    <row r="92" ht="15.75" customHeight="1">
      <c r="A92" s="11">
        <v>44682.0</v>
      </c>
      <c r="B92" s="3" t="str">
        <f t="shared" si="1"/>
        <v>NV13</v>
      </c>
      <c r="C92" s="3" t="s">
        <v>476</v>
      </c>
      <c r="D92" s="3">
        <f t="shared" si="2"/>
        <v>596000</v>
      </c>
    </row>
    <row r="93" ht="15.75" customHeight="1">
      <c r="A93" s="11">
        <v>44682.0</v>
      </c>
      <c r="B93" s="3" t="str">
        <f t="shared" si="1"/>
        <v>NV15</v>
      </c>
      <c r="C93" s="3" t="s">
        <v>478</v>
      </c>
      <c r="D93" s="3">
        <f t="shared" si="2"/>
        <v>667000</v>
      </c>
    </row>
    <row r="94" ht="15.75" customHeight="1">
      <c r="A94" s="11">
        <v>44682.0</v>
      </c>
      <c r="B94" s="3" t="str">
        <f t="shared" si="1"/>
        <v>NV3</v>
      </c>
      <c r="C94" s="3" t="s">
        <v>480</v>
      </c>
      <c r="D94" s="3">
        <f t="shared" si="2"/>
        <v>880000</v>
      </c>
    </row>
    <row r="95" ht="15.75" customHeight="1">
      <c r="A95" s="11">
        <v>44682.0</v>
      </c>
      <c r="B95" s="3" t="str">
        <f t="shared" si="1"/>
        <v>NV15</v>
      </c>
      <c r="C95" s="3" t="s">
        <v>482</v>
      </c>
      <c r="D95" s="3">
        <f t="shared" si="2"/>
        <v>544000</v>
      </c>
    </row>
    <row r="96" ht="15.75" customHeight="1">
      <c r="A96" s="11">
        <v>44682.0</v>
      </c>
      <c r="B96" s="3" t="str">
        <f t="shared" si="1"/>
        <v>NV3</v>
      </c>
      <c r="C96" s="3" t="s">
        <v>484</v>
      </c>
      <c r="D96" s="3">
        <f t="shared" si="2"/>
        <v>795000</v>
      </c>
    </row>
    <row r="97" ht="15.75" customHeight="1">
      <c r="A97" s="11">
        <v>44682.0</v>
      </c>
      <c r="B97" s="3" t="str">
        <f t="shared" si="1"/>
        <v>NV35</v>
      </c>
      <c r="C97" s="3" t="s">
        <v>486</v>
      </c>
      <c r="D97" s="3">
        <f t="shared" si="2"/>
        <v>587000</v>
      </c>
    </row>
    <row r="98" ht="15.75" customHeight="1">
      <c r="A98" s="11">
        <v>44682.0</v>
      </c>
      <c r="B98" s="3" t="str">
        <f t="shared" si="1"/>
        <v>NV16</v>
      </c>
      <c r="C98" s="3" t="s">
        <v>488</v>
      </c>
      <c r="D98" s="3">
        <f t="shared" si="2"/>
        <v>659000</v>
      </c>
    </row>
    <row r="99" ht="15.75" customHeight="1">
      <c r="A99" s="11">
        <v>44682.0</v>
      </c>
      <c r="B99" s="3" t="str">
        <f t="shared" si="1"/>
        <v>NV26</v>
      </c>
      <c r="C99" s="3" t="s">
        <v>490</v>
      </c>
      <c r="D99" s="3">
        <f t="shared" si="2"/>
        <v>841000</v>
      </c>
    </row>
    <row r="100" ht="15.75" customHeight="1">
      <c r="A100" s="11">
        <v>44682.0</v>
      </c>
      <c r="B100" s="3" t="str">
        <f t="shared" si="1"/>
        <v>NV23</v>
      </c>
      <c r="C100" s="3" t="s">
        <v>474</v>
      </c>
      <c r="D100" s="3">
        <f t="shared" si="2"/>
        <v>753000</v>
      </c>
    </row>
    <row r="101" ht="15.75" customHeight="1">
      <c r="A101" s="11">
        <v>44682.0</v>
      </c>
      <c r="B101" s="3" t="str">
        <f t="shared" si="1"/>
        <v>NV10</v>
      </c>
      <c r="C101" s="3" t="s">
        <v>476</v>
      </c>
      <c r="D101" s="3">
        <f t="shared" si="2"/>
        <v>504000</v>
      </c>
    </row>
    <row r="102" ht="15.75" customHeight="1">
      <c r="A102" s="11">
        <v>44682.0</v>
      </c>
      <c r="B102" s="3" t="str">
        <f t="shared" si="1"/>
        <v>NV38</v>
      </c>
      <c r="C102" s="3" t="s">
        <v>478</v>
      </c>
      <c r="D102" s="3">
        <f t="shared" si="2"/>
        <v>782000</v>
      </c>
    </row>
    <row r="103" ht="15.75" customHeight="1">
      <c r="A103" s="11">
        <v>44682.0</v>
      </c>
      <c r="B103" s="3" t="str">
        <f t="shared" si="1"/>
        <v>NV25</v>
      </c>
      <c r="C103" s="3" t="s">
        <v>480</v>
      </c>
      <c r="D103" s="3">
        <f t="shared" si="2"/>
        <v>949000</v>
      </c>
    </row>
    <row r="104" ht="15.75" customHeight="1">
      <c r="A104" s="11">
        <v>44682.0</v>
      </c>
      <c r="B104" s="3" t="str">
        <f t="shared" si="1"/>
        <v>NV24</v>
      </c>
      <c r="C104" s="3" t="s">
        <v>482</v>
      </c>
      <c r="D104" s="3">
        <f t="shared" si="2"/>
        <v>958000</v>
      </c>
    </row>
    <row r="105" ht="15.75" customHeight="1">
      <c r="A105" s="11">
        <v>44682.0</v>
      </c>
      <c r="B105" s="3" t="str">
        <f t="shared" si="1"/>
        <v>NV41</v>
      </c>
      <c r="C105" s="3" t="s">
        <v>484</v>
      </c>
      <c r="D105" s="3">
        <f t="shared" si="2"/>
        <v>575000</v>
      </c>
    </row>
    <row r="106" ht="15.75" customHeight="1">
      <c r="A106" s="11">
        <v>44682.0</v>
      </c>
      <c r="B106" s="3" t="str">
        <f t="shared" si="1"/>
        <v>NV15</v>
      </c>
      <c r="C106" s="3" t="s">
        <v>486</v>
      </c>
      <c r="D106" s="3">
        <f t="shared" si="2"/>
        <v>892000</v>
      </c>
    </row>
    <row r="107" ht="15.75" customHeight="1">
      <c r="A107" s="11">
        <v>44682.0</v>
      </c>
      <c r="B107" s="3" t="str">
        <f t="shared" si="1"/>
        <v>NV14</v>
      </c>
      <c r="C107" s="3" t="s">
        <v>488</v>
      </c>
      <c r="D107" s="3">
        <f t="shared" si="2"/>
        <v>794000</v>
      </c>
    </row>
    <row r="108" ht="15.75" customHeight="1">
      <c r="A108" s="11">
        <v>44682.0</v>
      </c>
      <c r="B108" s="3" t="str">
        <f t="shared" si="1"/>
        <v>NV40</v>
      </c>
      <c r="C108" s="3" t="s">
        <v>490</v>
      </c>
      <c r="D108" s="3">
        <f t="shared" si="2"/>
        <v>630000</v>
      </c>
    </row>
    <row r="109" ht="15.75" customHeight="1">
      <c r="A109" s="11">
        <v>44682.0</v>
      </c>
      <c r="B109" s="3" t="str">
        <f t="shared" si="1"/>
        <v>NV20</v>
      </c>
      <c r="C109" s="3" t="s">
        <v>474</v>
      </c>
      <c r="D109" s="3">
        <f t="shared" si="2"/>
        <v>829000</v>
      </c>
    </row>
    <row r="110" ht="15.75" customHeight="1">
      <c r="A110" s="11">
        <v>44682.0</v>
      </c>
      <c r="B110" s="3" t="str">
        <f t="shared" si="1"/>
        <v>NV46</v>
      </c>
      <c r="C110" s="3" t="s">
        <v>476</v>
      </c>
      <c r="D110" s="3">
        <f t="shared" si="2"/>
        <v>899000</v>
      </c>
    </row>
    <row r="111" ht="15.75" customHeight="1">
      <c r="A111" s="11">
        <v>44682.0</v>
      </c>
      <c r="B111" s="3" t="str">
        <f t="shared" si="1"/>
        <v>NV6</v>
      </c>
      <c r="C111" s="3" t="s">
        <v>478</v>
      </c>
      <c r="D111" s="3">
        <f t="shared" si="2"/>
        <v>571000</v>
      </c>
    </row>
    <row r="112" ht="15.75" customHeight="1">
      <c r="A112" s="11">
        <v>44682.0</v>
      </c>
      <c r="B112" s="3" t="str">
        <f t="shared" si="1"/>
        <v>NV39</v>
      </c>
      <c r="C112" s="3" t="s">
        <v>480</v>
      </c>
      <c r="D112" s="3">
        <f t="shared" si="2"/>
        <v>740000</v>
      </c>
    </row>
    <row r="113" ht="15.75" customHeight="1">
      <c r="A113" s="11">
        <v>44682.0</v>
      </c>
      <c r="B113" s="3" t="str">
        <f t="shared" si="1"/>
        <v>NV38</v>
      </c>
      <c r="C113" s="3" t="s">
        <v>482</v>
      </c>
      <c r="D113" s="3">
        <f t="shared" si="2"/>
        <v>558000</v>
      </c>
    </row>
    <row r="114" ht="15.75" customHeight="1">
      <c r="A114" s="11">
        <v>44682.0</v>
      </c>
      <c r="B114" s="3" t="str">
        <f t="shared" si="1"/>
        <v>NV24</v>
      </c>
      <c r="C114" s="3" t="s">
        <v>484</v>
      </c>
      <c r="D114" s="3">
        <f t="shared" si="2"/>
        <v>749000</v>
      </c>
    </row>
    <row r="115" ht="15.75" customHeight="1">
      <c r="A115" s="11">
        <v>44682.0</v>
      </c>
      <c r="B115" s="3" t="str">
        <f t="shared" si="1"/>
        <v>NV21</v>
      </c>
      <c r="C115" s="3" t="s">
        <v>486</v>
      </c>
      <c r="D115" s="3">
        <f t="shared" si="2"/>
        <v>604000</v>
      </c>
    </row>
    <row r="116" ht="15.75" customHeight="1">
      <c r="A116" s="11">
        <v>44682.0</v>
      </c>
      <c r="B116" s="3" t="str">
        <f t="shared" si="1"/>
        <v>NV21</v>
      </c>
      <c r="C116" s="3" t="s">
        <v>488</v>
      </c>
      <c r="D116" s="3">
        <f t="shared" si="2"/>
        <v>687000</v>
      </c>
    </row>
    <row r="117" ht="15.75" customHeight="1">
      <c r="A117" s="11">
        <v>44682.0</v>
      </c>
      <c r="B117" s="3" t="str">
        <f t="shared" si="1"/>
        <v>NV24</v>
      </c>
      <c r="C117" s="3" t="s">
        <v>490</v>
      </c>
      <c r="D117" s="3">
        <f t="shared" si="2"/>
        <v>541000</v>
      </c>
    </row>
    <row r="118" ht="15.75" customHeight="1">
      <c r="A118" s="11">
        <v>44682.0</v>
      </c>
      <c r="B118" s="3" t="str">
        <f t="shared" si="1"/>
        <v>NV8</v>
      </c>
      <c r="C118" s="3" t="s">
        <v>474</v>
      </c>
      <c r="D118" s="3">
        <f t="shared" si="2"/>
        <v>523000</v>
      </c>
    </row>
    <row r="119" ht="15.75" customHeight="1">
      <c r="A119" s="11">
        <v>44682.0</v>
      </c>
      <c r="B119" s="3" t="str">
        <f t="shared" si="1"/>
        <v>NV22</v>
      </c>
      <c r="C119" s="3" t="s">
        <v>476</v>
      </c>
      <c r="D119" s="3">
        <f t="shared" si="2"/>
        <v>785000</v>
      </c>
    </row>
    <row r="120" ht="15.75" customHeight="1">
      <c r="A120" s="11">
        <v>44682.0</v>
      </c>
      <c r="B120" s="3" t="str">
        <f t="shared" si="1"/>
        <v>NV48</v>
      </c>
      <c r="C120" s="3" t="s">
        <v>478</v>
      </c>
      <c r="D120" s="3">
        <f t="shared" si="2"/>
        <v>836000</v>
      </c>
    </row>
    <row r="121" ht="15.75" customHeight="1">
      <c r="A121" s="11">
        <v>44682.0</v>
      </c>
      <c r="B121" s="3" t="str">
        <f t="shared" si="1"/>
        <v>NV7</v>
      </c>
      <c r="C121" s="3" t="s">
        <v>480</v>
      </c>
      <c r="D121" s="3">
        <f t="shared" si="2"/>
        <v>870000</v>
      </c>
    </row>
    <row r="122" ht="15.75" customHeight="1">
      <c r="A122" s="11">
        <v>44682.0</v>
      </c>
      <c r="B122" s="3" t="str">
        <f t="shared" si="1"/>
        <v>NV9</v>
      </c>
      <c r="C122" s="3" t="s">
        <v>482</v>
      </c>
      <c r="D122" s="3">
        <f t="shared" si="2"/>
        <v>742000</v>
      </c>
    </row>
    <row r="123" ht="15.75" customHeight="1">
      <c r="A123" s="11">
        <v>44682.0</v>
      </c>
      <c r="B123" s="3" t="str">
        <f t="shared" si="1"/>
        <v>NV43</v>
      </c>
      <c r="C123" s="3" t="s">
        <v>484</v>
      </c>
      <c r="D123" s="3">
        <f t="shared" si="2"/>
        <v>830000</v>
      </c>
    </row>
    <row r="124" ht="15.75" customHeight="1">
      <c r="A124" s="11">
        <v>44682.0</v>
      </c>
      <c r="B124" s="3" t="str">
        <f t="shared" si="1"/>
        <v>NV20</v>
      </c>
      <c r="C124" s="3" t="s">
        <v>486</v>
      </c>
      <c r="D124" s="3">
        <f t="shared" si="2"/>
        <v>879000</v>
      </c>
    </row>
    <row r="125" ht="15.75" customHeight="1">
      <c r="A125" s="11">
        <v>44682.0</v>
      </c>
      <c r="B125" s="3" t="str">
        <f t="shared" si="1"/>
        <v>NV47</v>
      </c>
      <c r="C125" s="3" t="s">
        <v>488</v>
      </c>
      <c r="D125" s="3">
        <f t="shared" si="2"/>
        <v>519000</v>
      </c>
    </row>
    <row r="126" ht="15.75" customHeight="1">
      <c r="A126" s="11">
        <v>44682.0</v>
      </c>
      <c r="B126" s="3" t="str">
        <f t="shared" si="1"/>
        <v>NV16</v>
      </c>
      <c r="C126" s="3" t="s">
        <v>490</v>
      </c>
      <c r="D126" s="3">
        <f t="shared" si="2"/>
        <v>715000</v>
      </c>
    </row>
    <row r="127" ht="15.75" customHeight="1">
      <c r="A127" s="11">
        <v>44682.0</v>
      </c>
      <c r="B127" s="3" t="str">
        <f t="shared" si="1"/>
        <v>NV39</v>
      </c>
      <c r="C127" s="3" t="s">
        <v>474</v>
      </c>
      <c r="D127" s="3">
        <f t="shared" si="2"/>
        <v>599000</v>
      </c>
    </row>
    <row r="128" ht="15.75" customHeight="1">
      <c r="A128" s="11">
        <v>44682.0</v>
      </c>
      <c r="B128" s="3" t="str">
        <f t="shared" si="1"/>
        <v>NV19</v>
      </c>
      <c r="C128" s="3" t="s">
        <v>476</v>
      </c>
      <c r="D128" s="3">
        <f t="shared" si="2"/>
        <v>749000</v>
      </c>
    </row>
    <row r="129" ht="15.75" customHeight="1">
      <c r="A129" s="11">
        <v>44682.0</v>
      </c>
      <c r="B129" s="3" t="str">
        <f t="shared" si="1"/>
        <v>NV14</v>
      </c>
      <c r="C129" s="3" t="s">
        <v>478</v>
      </c>
      <c r="D129" s="3">
        <f t="shared" si="2"/>
        <v>556000</v>
      </c>
    </row>
    <row r="130" ht="15.75" customHeight="1">
      <c r="A130" s="11">
        <v>44682.0</v>
      </c>
      <c r="B130" s="3" t="str">
        <f t="shared" si="1"/>
        <v>NV5</v>
      </c>
      <c r="C130" s="3" t="s">
        <v>480</v>
      </c>
      <c r="D130" s="3">
        <f t="shared" si="2"/>
        <v>825000</v>
      </c>
    </row>
    <row r="131" ht="15.75" customHeight="1">
      <c r="A131" s="11">
        <v>44682.0</v>
      </c>
      <c r="B131" s="3" t="str">
        <f t="shared" si="1"/>
        <v>NV15</v>
      </c>
      <c r="C131" s="3" t="s">
        <v>482</v>
      </c>
      <c r="D131" s="3">
        <f t="shared" si="2"/>
        <v>898000</v>
      </c>
    </row>
    <row r="132" ht="15.75" customHeight="1">
      <c r="A132" s="11">
        <v>44682.0</v>
      </c>
      <c r="B132" s="3" t="str">
        <f t="shared" si="1"/>
        <v>NV38</v>
      </c>
      <c r="C132" s="3" t="s">
        <v>484</v>
      </c>
      <c r="D132" s="3">
        <f t="shared" si="2"/>
        <v>759000</v>
      </c>
    </row>
    <row r="133" ht="15.75" customHeight="1">
      <c r="A133" s="11">
        <v>44682.0</v>
      </c>
      <c r="B133" s="3" t="str">
        <f t="shared" si="1"/>
        <v>NV6</v>
      </c>
      <c r="C133" s="3" t="s">
        <v>486</v>
      </c>
      <c r="D133" s="3">
        <f t="shared" si="2"/>
        <v>624000</v>
      </c>
    </row>
    <row r="134" ht="15.75" customHeight="1">
      <c r="A134" s="11">
        <v>44682.0</v>
      </c>
      <c r="B134" s="3" t="str">
        <f t="shared" si="1"/>
        <v>NV11</v>
      </c>
      <c r="C134" s="3" t="s">
        <v>488</v>
      </c>
      <c r="D134" s="3">
        <f t="shared" si="2"/>
        <v>715000</v>
      </c>
    </row>
    <row r="135" ht="15.75" customHeight="1">
      <c r="A135" s="11">
        <v>44682.0</v>
      </c>
      <c r="B135" s="3" t="str">
        <f t="shared" si="1"/>
        <v>NV21</v>
      </c>
      <c r="C135" s="3" t="s">
        <v>490</v>
      </c>
      <c r="D135" s="3">
        <f t="shared" si="2"/>
        <v>611000</v>
      </c>
    </row>
    <row r="136" ht="15.75" customHeight="1">
      <c r="A136" s="11">
        <v>44682.0</v>
      </c>
      <c r="B136" s="3" t="str">
        <f t="shared" si="1"/>
        <v>NV36</v>
      </c>
      <c r="C136" s="3" t="s">
        <v>474</v>
      </c>
      <c r="D136" s="3">
        <f t="shared" si="2"/>
        <v>541000</v>
      </c>
    </row>
    <row r="137" ht="15.75" customHeight="1">
      <c r="A137" s="11">
        <v>44682.0</v>
      </c>
      <c r="B137" s="3" t="str">
        <f t="shared" si="1"/>
        <v>NV33</v>
      </c>
      <c r="C137" s="3" t="s">
        <v>476</v>
      </c>
      <c r="D137" s="3">
        <f t="shared" si="2"/>
        <v>535000</v>
      </c>
    </row>
    <row r="138" ht="15.75" customHeight="1">
      <c r="A138" s="11">
        <v>44682.0</v>
      </c>
      <c r="B138" s="3" t="str">
        <f t="shared" si="1"/>
        <v>NV41</v>
      </c>
      <c r="C138" s="3" t="s">
        <v>478</v>
      </c>
      <c r="D138" s="3">
        <f t="shared" si="2"/>
        <v>591000</v>
      </c>
    </row>
    <row r="139" ht="15.75" customHeight="1">
      <c r="A139" s="11">
        <v>44682.0</v>
      </c>
      <c r="B139" s="3" t="str">
        <f t="shared" si="1"/>
        <v>NV11</v>
      </c>
      <c r="C139" s="3" t="s">
        <v>480</v>
      </c>
      <c r="D139" s="3">
        <f t="shared" si="2"/>
        <v>599000</v>
      </c>
    </row>
    <row r="140" ht="15.75" customHeight="1">
      <c r="A140" s="11">
        <v>44682.0</v>
      </c>
      <c r="B140" s="3" t="str">
        <f t="shared" si="1"/>
        <v>NV28</v>
      </c>
      <c r="C140" s="3" t="s">
        <v>482</v>
      </c>
      <c r="D140" s="3">
        <f t="shared" si="2"/>
        <v>997000</v>
      </c>
    </row>
    <row r="141" ht="15.75" customHeight="1">
      <c r="A141" s="11">
        <v>44682.0</v>
      </c>
      <c r="B141" s="3" t="str">
        <f t="shared" si="1"/>
        <v>NV36</v>
      </c>
      <c r="C141" s="3" t="s">
        <v>484</v>
      </c>
      <c r="D141" s="3">
        <f t="shared" si="2"/>
        <v>953000</v>
      </c>
    </row>
    <row r="142" ht="15.75" customHeight="1">
      <c r="A142" s="11">
        <v>44682.0</v>
      </c>
      <c r="B142" s="3" t="str">
        <f t="shared" si="1"/>
        <v>NV35</v>
      </c>
      <c r="C142" s="3" t="s">
        <v>486</v>
      </c>
      <c r="D142" s="3">
        <f t="shared" si="2"/>
        <v>585000</v>
      </c>
    </row>
    <row r="143" ht="15.75" customHeight="1">
      <c r="A143" s="11">
        <v>44682.0</v>
      </c>
      <c r="B143" s="3" t="str">
        <f t="shared" si="1"/>
        <v>NV25</v>
      </c>
      <c r="C143" s="3" t="s">
        <v>488</v>
      </c>
      <c r="D143" s="3">
        <f t="shared" si="2"/>
        <v>603000</v>
      </c>
    </row>
    <row r="144" ht="15.75" customHeight="1">
      <c r="A144" s="11">
        <v>44682.0</v>
      </c>
      <c r="B144" s="3" t="str">
        <f t="shared" si="1"/>
        <v>NV29</v>
      </c>
      <c r="C144" s="3" t="s">
        <v>490</v>
      </c>
      <c r="D144" s="3">
        <f t="shared" si="2"/>
        <v>963000</v>
      </c>
    </row>
    <row r="145" ht="15.75" customHeight="1">
      <c r="A145" s="11">
        <v>44682.0</v>
      </c>
      <c r="B145" s="3" t="str">
        <f t="shared" si="1"/>
        <v>NV6</v>
      </c>
      <c r="C145" s="3" t="s">
        <v>474</v>
      </c>
      <c r="D145" s="3">
        <f t="shared" si="2"/>
        <v>717000</v>
      </c>
    </row>
    <row r="146" ht="15.75" customHeight="1">
      <c r="A146" s="11">
        <v>44682.0</v>
      </c>
      <c r="B146" s="3" t="str">
        <f t="shared" si="1"/>
        <v>NV27</v>
      </c>
      <c r="C146" s="3" t="s">
        <v>476</v>
      </c>
      <c r="D146" s="3">
        <f t="shared" si="2"/>
        <v>988000</v>
      </c>
    </row>
    <row r="147" ht="15.75" customHeight="1">
      <c r="A147" s="11">
        <v>44682.0</v>
      </c>
      <c r="B147" s="3" t="str">
        <f t="shared" si="1"/>
        <v>NV25</v>
      </c>
      <c r="C147" s="3" t="s">
        <v>478</v>
      </c>
      <c r="D147" s="3">
        <f t="shared" si="2"/>
        <v>921000</v>
      </c>
    </row>
    <row r="148" ht="15.75" customHeight="1">
      <c r="A148" s="11">
        <v>44682.0</v>
      </c>
      <c r="B148" s="3" t="str">
        <f t="shared" si="1"/>
        <v>NV16</v>
      </c>
      <c r="C148" s="3" t="s">
        <v>480</v>
      </c>
      <c r="D148" s="3">
        <f t="shared" si="2"/>
        <v>666000</v>
      </c>
    </row>
    <row r="149" ht="15.75" customHeight="1">
      <c r="A149" s="11">
        <v>44682.0</v>
      </c>
      <c r="B149" s="3" t="str">
        <f t="shared" si="1"/>
        <v>NV28</v>
      </c>
      <c r="C149" s="3" t="s">
        <v>482</v>
      </c>
      <c r="D149" s="3">
        <f t="shared" si="2"/>
        <v>948000</v>
      </c>
    </row>
    <row r="150" ht="15.75" customHeight="1">
      <c r="A150" s="11">
        <v>44682.0</v>
      </c>
      <c r="B150" s="3" t="str">
        <f t="shared" si="1"/>
        <v>NV38</v>
      </c>
      <c r="C150" s="3" t="s">
        <v>484</v>
      </c>
      <c r="D150" s="3">
        <f t="shared" si="2"/>
        <v>592000</v>
      </c>
    </row>
    <row r="151" ht="15.75" customHeight="1">
      <c r="A151" s="11">
        <v>44682.0</v>
      </c>
      <c r="B151" s="3" t="str">
        <f t="shared" si="1"/>
        <v>NV43</v>
      </c>
      <c r="C151" s="3" t="s">
        <v>486</v>
      </c>
      <c r="D151" s="3">
        <f t="shared" si="2"/>
        <v>814000</v>
      </c>
    </row>
    <row r="152" ht="15.75" customHeight="1">
      <c r="A152" s="11">
        <v>44682.0</v>
      </c>
      <c r="B152" s="3" t="str">
        <f t="shared" si="1"/>
        <v>NV15</v>
      </c>
      <c r="C152" s="3" t="s">
        <v>488</v>
      </c>
      <c r="D152" s="3">
        <f t="shared" si="2"/>
        <v>638000</v>
      </c>
    </row>
    <row r="153" ht="15.75" customHeight="1">
      <c r="A153" s="11">
        <v>44682.0</v>
      </c>
      <c r="B153" s="3" t="str">
        <f t="shared" si="1"/>
        <v>NV32</v>
      </c>
      <c r="C153" s="3" t="s">
        <v>490</v>
      </c>
      <c r="D153" s="3">
        <f t="shared" si="2"/>
        <v>536000</v>
      </c>
    </row>
    <row r="154" ht="15.75" customHeight="1">
      <c r="A154" s="11">
        <v>44682.0</v>
      </c>
      <c r="B154" s="3" t="str">
        <f t="shared" si="1"/>
        <v>NV27</v>
      </c>
      <c r="C154" s="3" t="s">
        <v>474</v>
      </c>
      <c r="D154" s="3">
        <f t="shared" si="2"/>
        <v>890000</v>
      </c>
    </row>
    <row r="155" ht="15.75" customHeight="1">
      <c r="A155" s="11">
        <v>44682.0</v>
      </c>
      <c r="B155" s="3" t="str">
        <f t="shared" si="1"/>
        <v>NV44</v>
      </c>
      <c r="C155" s="3" t="s">
        <v>476</v>
      </c>
      <c r="D155" s="3">
        <f t="shared" si="2"/>
        <v>543000</v>
      </c>
    </row>
    <row r="156" ht="15.75" customHeight="1">
      <c r="A156" s="11">
        <v>44682.0</v>
      </c>
      <c r="B156" s="3" t="str">
        <f t="shared" si="1"/>
        <v>NV12</v>
      </c>
      <c r="C156" s="3" t="s">
        <v>478</v>
      </c>
      <c r="D156" s="3">
        <f t="shared" si="2"/>
        <v>784000</v>
      </c>
    </row>
    <row r="157" ht="15.75" customHeight="1">
      <c r="A157" s="11">
        <v>44682.0</v>
      </c>
      <c r="B157" s="3" t="str">
        <f t="shared" si="1"/>
        <v>NV17</v>
      </c>
      <c r="C157" s="3" t="s">
        <v>480</v>
      </c>
      <c r="D157" s="3">
        <f t="shared" si="2"/>
        <v>609000</v>
      </c>
    </row>
    <row r="158" ht="15.75" customHeight="1">
      <c r="A158" s="11">
        <v>44682.0</v>
      </c>
      <c r="B158" s="3" t="str">
        <f t="shared" si="1"/>
        <v>NV40</v>
      </c>
      <c r="C158" s="3" t="s">
        <v>482</v>
      </c>
      <c r="D158" s="3">
        <f t="shared" si="2"/>
        <v>952000</v>
      </c>
    </row>
    <row r="159" ht="15.75" customHeight="1">
      <c r="A159" s="11">
        <v>44682.0</v>
      </c>
      <c r="B159" s="3" t="str">
        <f t="shared" si="1"/>
        <v>NV36</v>
      </c>
      <c r="C159" s="3" t="s">
        <v>484</v>
      </c>
      <c r="D159" s="3">
        <f t="shared" si="2"/>
        <v>531000</v>
      </c>
    </row>
    <row r="160" ht="15.75" customHeight="1">
      <c r="A160" s="11">
        <v>44682.0</v>
      </c>
      <c r="B160" s="3" t="str">
        <f t="shared" si="1"/>
        <v>NV29</v>
      </c>
      <c r="C160" s="3" t="s">
        <v>486</v>
      </c>
      <c r="D160" s="3">
        <f t="shared" si="2"/>
        <v>606000</v>
      </c>
    </row>
    <row r="161" ht="15.75" customHeight="1">
      <c r="A161" s="11">
        <v>44682.0</v>
      </c>
      <c r="B161" s="3" t="str">
        <f t="shared" si="1"/>
        <v>NV24</v>
      </c>
      <c r="C161" s="3" t="s">
        <v>488</v>
      </c>
      <c r="D161" s="3">
        <f t="shared" si="2"/>
        <v>942000</v>
      </c>
    </row>
    <row r="162" ht="15.75" customHeight="1">
      <c r="A162" s="11">
        <v>44682.0</v>
      </c>
      <c r="B162" s="3" t="str">
        <f t="shared" si="1"/>
        <v>NV31</v>
      </c>
      <c r="C162" s="3" t="s">
        <v>490</v>
      </c>
      <c r="D162" s="3">
        <f t="shared" si="2"/>
        <v>971000</v>
      </c>
    </row>
    <row r="163" ht="15.75" customHeight="1">
      <c r="A163" s="11">
        <v>44682.0</v>
      </c>
      <c r="B163" s="3" t="str">
        <f t="shared" si="1"/>
        <v>NV24</v>
      </c>
      <c r="C163" s="3" t="s">
        <v>474</v>
      </c>
      <c r="D163" s="3">
        <f t="shared" si="2"/>
        <v>979000</v>
      </c>
    </row>
    <row r="164" ht="15.75" customHeight="1">
      <c r="A164" s="11">
        <v>44682.0</v>
      </c>
      <c r="B164" s="3" t="str">
        <f t="shared" si="1"/>
        <v>NV10</v>
      </c>
      <c r="C164" s="3" t="s">
        <v>476</v>
      </c>
      <c r="D164" s="3">
        <f t="shared" si="2"/>
        <v>698000</v>
      </c>
    </row>
    <row r="165" ht="15.75" customHeight="1">
      <c r="A165" s="11">
        <v>44682.0</v>
      </c>
      <c r="B165" s="3" t="str">
        <f t="shared" si="1"/>
        <v>NV39</v>
      </c>
      <c r="C165" s="3" t="s">
        <v>478</v>
      </c>
      <c r="D165" s="3">
        <f t="shared" si="2"/>
        <v>678000</v>
      </c>
    </row>
    <row r="166" ht="15.75" customHeight="1">
      <c r="A166" s="11">
        <v>44682.0</v>
      </c>
      <c r="B166" s="3" t="str">
        <f t="shared" si="1"/>
        <v>NV40</v>
      </c>
      <c r="C166" s="3" t="s">
        <v>480</v>
      </c>
      <c r="D166" s="3">
        <f t="shared" si="2"/>
        <v>717000</v>
      </c>
    </row>
    <row r="167" ht="15.75" customHeight="1">
      <c r="A167" s="11">
        <v>44682.0</v>
      </c>
      <c r="B167" s="3" t="str">
        <f t="shared" si="1"/>
        <v>NV6</v>
      </c>
      <c r="C167" s="3" t="s">
        <v>482</v>
      </c>
      <c r="D167" s="3">
        <f t="shared" si="2"/>
        <v>792000</v>
      </c>
    </row>
    <row r="168" ht="15.75" customHeight="1">
      <c r="A168" s="11">
        <v>44682.0</v>
      </c>
      <c r="B168" s="3" t="str">
        <f t="shared" si="1"/>
        <v>NV1</v>
      </c>
      <c r="C168" s="3" t="s">
        <v>484</v>
      </c>
      <c r="D168" s="3">
        <f t="shared" si="2"/>
        <v>619000</v>
      </c>
    </row>
    <row r="169" ht="15.75" customHeight="1">
      <c r="A169" s="11">
        <v>44682.0</v>
      </c>
      <c r="B169" s="3" t="str">
        <f t="shared" si="1"/>
        <v>NV6</v>
      </c>
      <c r="C169" s="3" t="s">
        <v>486</v>
      </c>
      <c r="D169" s="3">
        <f t="shared" si="2"/>
        <v>515000</v>
      </c>
    </row>
    <row r="170" ht="15.75" customHeight="1">
      <c r="A170" s="11">
        <v>44682.0</v>
      </c>
      <c r="B170" s="3" t="str">
        <f t="shared" si="1"/>
        <v>NV33</v>
      </c>
      <c r="C170" s="3" t="s">
        <v>488</v>
      </c>
      <c r="D170" s="3">
        <f t="shared" si="2"/>
        <v>942000</v>
      </c>
    </row>
    <row r="171" ht="15.75" customHeight="1">
      <c r="A171" s="11">
        <v>44682.0</v>
      </c>
      <c r="B171" s="3" t="str">
        <f t="shared" si="1"/>
        <v>NV47</v>
      </c>
      <c r="C171" s="3" t="s">
        <v>490</v>
      </c>
      <c r="D171" s="3">
        <f t="shared" si="2"/>
        <v>916000</v>
      </c>
    </row>
    <row r="172" ht="15.75" customHeight="1">
      <c r="A172" s="11">
        <v>44682.0</v>
      </c>
      <c r="B172" s="3" t="str">
        <f t="shared" si="1"/>
        <v>NV18</v>
      </c>
      <c r="C172" s="3" t="s">
        <v>474</v>
      </c>
      <c r="D172" s="3">
        <f t="shared" si="2"/>
        <v>553000</v>
      </c>
    </row>
    <row r="173" ht="15.75" customHeight="1">
      <c r="A173" s="11">
        <v>44682.0</v>
      </c>
      <c r="B173" s="3" t="str">
        <f t="shared" si="1"/>
        <v>NV48</v>
      </c>
      <c r="C173" s="3" t="s">
        <v>476</v>
      </c>
      <c r="D173" s="3">
        <f t="shared" si="2"/>
        <v>782000</v>
      </c>
    </row>
    <row r="174" ht="15.75" customHeight="1">
      <c r="A174" s="11">
        <v>44682.0</v>
      </c>
      <c r="B174" s="3" t="str">
        <f t="shared" si="1"/>
        <v>NV45</v>
      </c>
      <c r="C174" s="3" t="s">
        <v>478</v>
      </c>
      <c r="D174" s="3">
        <f t="shared" si="2"/>
        <v>675000</v>
      </c>
    </row>
    <row r="175" ht="15.75" customHeight="1">
      <c r="A175" s="11">
        <v>44682.0</v>
      </c>
      <c r="B175" s="3" t="str">
        <f t="shared" si="1"/>
        <v>NV3</v>
      </c>
      <c r="C175" s="3" t="s">
        <v>480</v>
      </c>
      <c r="D175" s="3">
        <f t="shared" si="2"/>
        <v>564000</v>
      </c>
    </row>
    <row r="176" ht="15.75" customHeight="1">
      <c r="A176" s="11">
        <v>44682.0</v>
      </c>
      <c r="B176" s="3" t="str">
        <f t="shared" si="1"/>
        <v>NV23</v>
      </c>
      <c r="C176" s="3" t="s">
        <v>482</v>
      </c>
      <c r="D176" s="3">
        <f t="shared" si="2"/>
        <v>742000</v>
      </c>
    </row>
    <row r="177" ht="15.75" customHeight="1">
      <c r="A177" s="11">
        <v>44682.0</v>
      </c>
      <c r="B177" s="3" t="str">
        <f t="shared" si="1"/>
        <v>NV8</v>
      </c>
      <c r="C177" s="3" t="s">
        <v>484</v>
      </c>
      <c r="D177" s="3">
        <f t="shared" si="2"/>
        <v>556000</v>
      </c>
    </row>
    <row r="178" ht="15.75" customHeight="1">
      <c r="A178" s="11">
        <v>44682.0</v>
      </c>
      <c r="B178" s="3" t="str">
        <f t="shared" si="1"/>
        <v>NV27</v>
      </c>
      <c r="C178" s="3" t="s">
        <v>486</v>
      </c>
      <c r="D178" s="3">
        <f t="shared" si="2"/>
        <v>862000</v>
      </c>
    </row>
    <row r="179" ht="15.75" customHeight="1">
      <c r="A179" s="11">
        <v>44682.0</v>
      </c>
      <c r="B179" s="3" t="str">
        <f t="shared" si="1"/>
        <v>NV47</v>
      </c>
      <c r="C179" s="3" t="s">
        <v>488</v>
      </c>
      <c r="D179" s="3">
        <f t="shared" si="2"/>
        <v>518000</v>
      </c>
    </row>
    <row r="180" ht="15.75" customHeight="1">
      <c r="A180" s="11">
        <v>44682.0</v>
      </c>
      <c r="B180" s="3" t="str">
        <f t="shared" si="1"/>
        <v>NV43</v>
      </c>
      <c r="C180" s="3" t="s">
        <v>490</v>
      </c>
      <c r="D180" s="3">
        <f t="shared" si="2"/>
        <v>700000</v>
      </c>
    </row>
    <row r="181" ht="15.75" customHeight="1">
      <c r="A181" s="11">
        <v>44682.0</v>
      </c>
      <c r="B181" s="3" t="str">
        <f t="shared" si="1"/>
        <v>NV45</v>
      </c>
      <c r="C181" s="3" t="s">
        <v>474</v>
      </c>
      <c r="D181" s="3">
        <f t="shared" si="2"/>
        <v>670000</v>
      </c>
    </row>
    <row r="182" ht="15.75" customHeight="1">
      <c r="A182" s="11">
        <v>44682.0</v>
      </c>
      <c r="B182" s="3" t="str">
        <f t="shared" si="1"/>
        <v>NV12</v>
      </c>
      <c r="C182" s="3" t="s">
        <v>476</v>
      </c>
      <c r="D182" s="3">
        <f t="shared" si="2"/>
        <v>773000</v>
      </c>
    </row>
    <row r="183" ht="15.75" customHeight="1">
      <c r="A183" s="11">
        <v>44682.0</v>
      </c>
      <c r="B183" s="3" t="str">
        <f t="shared" si="1"/>
        <v>NV1</v>
      </c>
      <c r="C183" s="3" t="s">
        <v>478</v>
      </c>
      <c r="D183" s="3">
        <f t="shared" si="2"/>
        <v>975000</v>
      </c>
    </row>
    <row r="184" ht="15.75" customHeight="1">
      <c r="A184" s="11">
        <v>44682.0</v>
      </c>
      <c r="B184" s="3" t="str">
        <f t="shared" si="1"/>
        <v>NV47</v>
      </c>
      <c r="C184" s="3" t="s">
        <v>480</v>
      </c>
      <c r="D184" s="3">
        <f t="shared" si="2"/>
        <v>929000</v>
      </c>
    </row>
    <row r="185" ht="15.75" customHeight="1">
      <c r="A185" s="11">
        <v>44682.0</v>
      </c>
      <c r="B185" s="3" t="str">
        <f t="shared" si="1"/>
        <v>NV14</v>
      </c>
      <c r="C185" s="3" t="s">
        <v>482</v>
      </c>
      <c r="D185" s="3">
        <f t="shared" si="2"/>
        <v>525000</v>
      </c>
    </row>
    <row r="186" ht="15.75" customHeight="1">
      <c r="A186" s="11">
        <v>44682.0</v>
      </c>
      <c r="B186" s="3" t="str">
        <f t="shared" si="1"/>
        <v>NV36</v>
      </c>
      <c r="C186" s="3" t="s">
        <v>484</v>
      </c>
      <c r="D186" s="3">
        <f t="shared" si="2"/>
        <v>841000</v>
      </c>
    </row>
    <row r="187" ht="15.75" customHeight="1">
      <c r="A187" s="11">
        <v>44682.0</v>
      </c>
      <c r="B187" s="3" t="str">
        <f t="shared" si="1"/>
        <v>NV8</v>
      </c>
      <c r="C187" s="3" t="s">
        <v>486</v>
      </c>
      <c r="D187" s="3">
        <f t="shared" si="2"/>
        <v>976000</v>
      </c>
    </row>
    <row r="188" ht="15.75" customHeight="1">
      <c r="A188" s="11">
        <v>44682.0</v>
      </c>
      <c r="B188" s="3" t="str">
        <f t="shared" si="1"/>
        <v>NV5</v>
      </c>
      <c r="C188" s="3" t="s">
        <v>488</v>
      </c>
      <c r="D188" s="3">
        <f t="shared" si="2"/>
        <v>507000</v>
      </c>
    </row>
    <row r="189" ht="15.75" customHeight="1">
      <c r="A189" s="11">
        <v>44682.0</v>
      </c>
      <c r="B189" s="3" t="str">
        <f t="shared" si="1"/>
        <v>NV5</v>
      </c>
      <c r="C189" s="3" t="s">
        <v>490</v>
      </c>
      <c r="D189" s="3">
        <f t="shared" si="2"/>
        <v>777000</v>
      </c>
    </row>
    <row r="190" ht="15.75" customHeight="1">
      <c r="A190" s="11">
        <v>44682.0</v>
      </c>
      <c r="B190" s="3" t="str">
        <f t="shared" si="1"/>
        <v>NV15</v>
      </c>
      <c r="C190" s="3" t="s">
        <v>474</v>
      </c>
      <c r="D190" s="3">
        <f t="shared" si="2"/>
        <v>702000</v>
      </c>
    </row>
    <row r="191" ht="15.75" customHeight="1">
      <c r="A191" s="11">
        <v>44682.0</v>
      </c>
      <c r="B191" s="3" t="str">
        <f t="shared" si="1"/>
        <v>NV10</v>
      </c>
      <c r="C191" s="3" t="s">
        <v>476</v>
      </c>
      <c r="D191" s="3">
        <f t="shared" si="2"/>
        <v>693000</v>
      </c>
    </row>
    <row r="192" ht="15.75" customHeight="1">
      <c r="A192" s="11">
        <v>44682.0</v>
      </c>
      <c r="B192" s="3" t="str">
        <f t="shared" si="1"/>
        <v>NV20</v>
      </c>
      <c r="C192" s="3" t="s">
        <v>478</v>
      </c>
      <c r="D192" s="3">
        <f t="shared" si="2"/>
        <v>853000</v>
      </c>
    </row>
    <row r="193" ht="15.75" customHeight="1">
      <c r="A193" s="11">
        <v>44682.0</v>
      </c>
      <c r="B193" s="3" t="str">
        <f t="shared" si="1"/>
        <v>NV31</v>
      </c>
      <c r="C193" s="3" t="s">
        <v>480</v>
      </c>
      <c r="D193" s="3">
        <f t="shared" si="2"/>
        <v>939000</v>
      </c>
    </row>
    <row r="194" ht="15.75" customHeight="1">
      <c r="A194" s="11">
        <v>44682.0</v>
      </c>
      <c r="B194" s="3" t="str">
        <f t="shared" si="1"/>
        <v>NV36</v>
      </c>
      <c r="C194" s="3" t="s">
        <v>482</v>
      </c>
      <c r="D194" s="3">
        <f t="shared" si="2"/>
        <v>572000</v>
      </c>
    </row>
    <row r="195" ht="15.75" customHeight="1">
      <c r="A195" s="11">
        <v>44682.0</v>
      </c>
      <c r="B195" s="3" t="str">
        <f t="shared" si="1"/>
        <v>NV33</v>
      </c>
      <c r="C195" s="3" t="s">
        <v>484</v>
      </c>
      <c r="D195" s="3">
        <f t="shared" si="2"/>
        <v>799000</v>
      </c>
    </row>
    <row r="196" ht="15.75" customHeight="1">
      <c r="A196" s="11">
        <v>44682.0</v>
      </c>
      <c r="B196" s="3" t="str">
        <f t="shared" si="1"/>
        <v>NV16</v>
      </c>
      <c r="C196" s="3" t="s">
        <v>486</v>
      </c>
      <c r="D196" s="3">
        <f t="shared" si="2"/>
        <v>693000</v>
      </c>
    </row>
    <row r="197" ht="15.75" customHeight="1">
      <c r="A197" s="11">
        <v>44682.0</v>
      </c>
      <c r="B197" s="3" t="str">
        <f t="shared" si="1"/>
        <v>NV40</v>
      </c>
      <c r="C197" s="3" t="s">
        <v>488</v>
      </c>
      <c r="D197" s="3">
        <f t="shared" si="2"/>
        <v>977000</v>
      </c>
    </row>
    <row r="198" ht="15.75" customHeight="1">
      <c r="A198" s="11">
        <v>44682.0</v>
      </c>
      <c r="B198" s="3" t="str">
        <f t="shared" si="1"/>
        <v>NV38</v>
      </c>
      <c r="C198" s="3" t="s">
        <v>490</v>
      </c>
      <c r="D198" s="3">
        <f t="shared" si="2"/>
        <v>909000</v>
      </c>
    </row>
    <row r="199" ht="15.75" customHeight="1">
      <c r="A199" s="11">
        <v>44682.0</v>
      </c>
      <c r="B199" s="3" t="str">
        <f t="shared" si="1"/>
        <v>NV29</v>
      </c>
      <c r="C199" s="3" t="s">
        <v>474</v>
      </c>
      <c r="D199" s="3">
        <f t="shared" si="2"/>
        <v>779000</v>
      </c>
    </row>
    <row r="200" ht="15.75" customHeight="1">
      <c r="A200" s="11">
        <v>44682.0</v>
      </c>
      <c r="B200" s="3" t="str">
        <f t="shared" si="1"/>
        <v>NV37</v>
      </c>
      <c r="C200" s="3" t="s">
        <v>476</v>
      </c>
      <c r="D200" s="3">
        <f t="shared" si="2"/>
        <v>925000</v>
      </c>
    </row>
    <row r="201" ht="15.75" customHeight="1">
      <c r="A201" s="11">
        <v>44682.0</v>
      </c>
      <c r="B201" s="3" t="str">
        <f t="shared" si="1"/>
        <v>NV31</v>
      </c>
      <c r="C201" s="3" t="s">
        <v>478</v>
      </c>
      <c r="D201" s="3">
        <f t="shared" si="2"/>
        <v>870000</v>
      </c>
    </row>
    <row r="202" ht="15.75" customHeight="1">
      <c r="A202" s="11">
        <v>44682.0</v>
      </c>
      <c r="B202" s="3" t="str">
        <f t="shared" si="1"/>
        <v>NV27</v>
      </c>
      <c r="C202" s="3" t="s">
        <v>480</v>
      </c>
      <c r="D202" s="3">
        <f t="shared" si="2"/>
        <v>785000</v>
      </c>
    </row>
    <row r="203" ht="15.75" customHeight="1">
      <c r="A203" s="11">
        <v>44682.0</v>
      </c>
      <c r="B203" s="3" t="str">
        <f t="shared" si="1"/>
        <v>NV41</v>
      </c>
      <c r="C203" s="3" t="s">
        <v>482</v>
      </c>
      <c r="D203" s="3">
        <f t="shared" si="2"/>
        <v>940000</v>
      </c>
    </row>
    <row r="204" ht="15.75" customHeight="1">
      <c r="A204" s="11">
        <v>44682.0</v>
      </c>
      <c r="B204" s="3" t="str">
        <f t="shared" si="1"/>
        <v>NV33</v>
      </c>
      <c r="C204" s="3" t="s">
        <v>484</v>
      </c>
      <c r="D204" s="3">
        <f t="shared" si="2"/>
        <v>906000</v>
      </c>
    </row>
    <row r="205" ht="15.75" customHeight="1">
      <c r="A205" s="11">
        <v>44682.0</v>
      </c>
      <c r="B205" s="3" t="str">
        <f t="shared" si="1"/>
        <v>NV44</v>
      </c>
      <c r="C205" s="3" t="s">
        <v>486</v>
      </c>
      <c r="D205" s="3">
        <f t="shared" si="2"/>
        <v>539000</v>
      </c>
    </row>
    <row r="206" ht="15.75" customHeight="1">
      <c r="A206" s="11">
        <v>44682.0</v>
      </c>
      <c r="B206" s="3" t="str">
        <f t="shared" si="1"/>
        <v>NV18</v>
      </c>
      <c r="C206" s="3" t="s">
        <v>488</v>
      </c>
      <c r="D206" s="3">
        <f t="shared" si="2"/>
        <v>906000</v>
      </c>
    </row>
    <row r="207" ht="15.75" customHeight="1">
      <c r="A207" s="11">
        <v>44682.0</v>
      </c>
      <c r="B207" s="3" t="str">
        <f t="shared" si="1"/>
        <v>NV48</v>
      </c>
      <c r="C207" s="3" t="s">
        <v>490</v>
      </c>
      <c r="D207" s="3">
        <f t="shared" si="2"/>
        <v>874000</v>
      </c>
    </row>
    <row r="208" ht="15.75" customHeight="1">
      <c r="A208" s="11">
        <v>44682.0</v>
      </c>
      <c r="B208" s="3" t="str">
        <f t="shared" si="1"/>
        <v>NV33</v>
      </c>
      <c r="C208" s="3" t="s">
        <v>474</v>
      </c>
      <c r="D208" s="3">
        <f t="shared" si="2"/>
        <v>518000</v>
      </c>
    </row>
    <row r="209" ht="15.75" customHeight="1">
      <c r="A209" s="11">
        <v>44682.0</v>
      </c>
      <c r="B209" s="3" t="str">
        <f t="shared" si="1"/>
        <v>NV41</v>
      </c>
      <c r="C209" s="3" t="s">
        <v>476</v>
      </c>
      <c r="D209" s="3">
        <f t="shared" si="2"/>
        <v>878000</v>
      </c>
    </row>
    <row r="210" ht="15.75" customHeight="1">
      <c r="A210" s="11">
        <v>44682.0</v>
      </c>
      <c r="B210" s="3" t="str">
        <f t="shared" si="1"/>
        <v>NV41</v>
      </c>
      <c r="C210" s="3" t="s">
        <v>478</v>
      </c>
      <c r="D210" s="3">
        <f t="shared" si="2"/>
        <v>798000</v>
      </c>
    </row>
    <row r="211" ht="15.75" customHeight="1">
      <c r="A211" s="11">
        <v>44682.0</v>
      </c>
      <c r="B211" s="3" t="str">
        <f t="shared" si="1"/>
        <v>NV42</v>
      </c>
      <c r="C211" s="3" t="s">
        <v>480</v>
      </c>
      <c r="D211" s="3">
        <f t="shared" si="2"/>
        <v>940000</v>
      </c>
    </row>
    <row r="212" ht="15.75" customHeight="1">
      <c r="A212" s="11">
        <v>44682.0</v>
      </c>
      <c r="B212" s="3" t="str">
        <f t="shared" si="1"/>
        <v>NV48</v>
      </c>
      <c r="C212" s="3" t="s">
        <v>482</v>
      </c>
      <c r="D212" s="3">
        <f t="shared" si="2"/>
        <v>891000</v>
      </c>
    </row>
    <row r="213" ht="15.75" customHeight="1">
      <c r="A213" s="11">
        <v>44682.0</v>
      </c>
      <c r="B213" s="3" t="str">
        <f t="shared" si="1"/>
        <v>NV23</v>
      </c>
      <c r="C213" s="3" t="s">
        <v>484</v>
      </c>
      <c r="D213" s="3">
        <f t="shared" si="2"/>
        <v>894000</v>
      </c>
    </row>
    <row r="214" ht="15.75" customHeight="1">
      <c r="A214" s="11">
        <v>44682.0</v>
      </c>
      <c r="B214" s="3" t="str">
        <f t="shared" si="1"/>
        <v>NV44</v>
      </c>
      <c r="C214" s="3" t="s">
        <v>486</v>
      </c>
      <c r="D214" s="3">
        <f t="shared" si="2"/>
        <v>899000</v>
      </c>
    </row>
    <row r="215" ht="15.75" customHeight="1">
      <c r="A215" s="11">
        <v>44682.0</v>
      </c>
      <c r="B215" s="3" t="str">
        <f t="shared" si="1"/>
        <v>NV4</v>
      </c>
      <c r="C215" s="3" t="s">
        <v>488</v>
      </c>
      <c r="D215" s="3">
        <f t="shared" si="2"/>
        <v>768000</v>
      </c>
    </row>
    <row r="216" ht="15.75" customHeight="1">
      <c r="A216" s="11">
        <v>44682.0</v>
      </c>
      <c r="B216" s="3" t="str">
        <f t="shared" si="1"/>
        <v>NV28</v>
      </c>
      <c r="C216" s="3" t="s">
        <v>490</v>
      </c>
      <c r="D216" s="3">
        <f t="shared" si="2"/>
        <v>581000</v>
      </c>
    </row>
    <row r="217" ht="15.75" customHeight="1">
      <c r="A217" s="11">
        <v>44682.0</v>
      </c>
      <c r="B217" s="3" t="str">
        <f t="shared" si="1"/>
        <v>NV14</v>
      </c>
      <c r="C217" s="3" t="s">
        <v>474</v>
      </c>
      <c r="D217" s="3">
        <f t="shared" si="2"/>
        <v>793000</v>
      </c>
    </row>
    <row r="218" ht="15.75" customHeight="1">
      <c r="A218" s="11">
        <v>44682.0</v>
      </c>
      <c r="B218" s="3" t="str">
        <f t="shared" si="1"/>
        <v>NV45</v>
      </c>
      <c r="C218" s="3" t="s">
        <v>476</v>
      </c>
      <c r="D218" s="3">
        <f t="shared" si="2"/>
        <v>501000</v>
      </c>
    </row>
    <row r="219" ht="15.75" customHeight="1">
      <c r="A219" s="11">
        <v>44682.0</v>
      </c>
      <c r="B219" s="3" t="str">
        <f t="shared" si="1"/>
        <v>NV28</v>
      </c>
      <c r="C219" s="3" t="s">
        <v>478</v>
      </c>
      <c r="D219" s="3">
        <f t="shared" si="2"/>
        <v>955000</v>
      </c>
    </row>
    <row r="220" ht="15.75" customHeight="1">
      <c r="A220" s="11">
        <v>44682.0</v>
      </c>
      <c r="B220" s="3" t="str">
        <f t="shared" si="1"/>
        <v>NV39</v>
      </c>
      <c r="C220" s="3" t="s">
        <v>480</v>
      </c>
      <c r="D220" s="3">
        <f t="shared" si="2"/>
        <v>750000</v>
      </c>
    </row>
    <row r="221" ht="15.75" customHeight="1">
      <c r="A221" s="11">
        <v>44682.0</v>
      </c>
      <c r="B221" s="3" t="str">
        <f t="shared" si="1"/>
        <v>NV10</v>
      </c>
      <c r="C221" s="3" t="s">
        <v>482</v>
      </c>
      <c r="D221" s="3">
        <f t="shared" si="2"/>
        <v>943000</v>
      </c>
    </row>
    <row r="222" ht="15.75" customHeight="1">
      <c r="A222" s="11">
        <v>44682.0</v>
      </c>
      <c r="B222" s="3" t="str">
        <f t="shared" si="1"/>
        <v>NV2</v>
      </c>
      <c r="C222" s="3" t="s">
        <v>484</v>
      </c>
      <c r="D222" s="3">
        <f t="shared" si="2"/>
        <v>868000</v>
      </c>
    </row>
    <row r="223" ht="15.75" customHeight="1">
      <c r="A223" s="11">
        <v>44682.0</v>
      </c>
      <c r="B223" s="3" t="str">
        <f t="shared" si="1"/>
        <v>NV3</v>
      </c>
      <c r="C223" s="3" t="s">
        <v>486</v>
      </c>
      <c r="D223" s="3">
        <f t="shared" si="2"/>
        <v>501000</v>
      </c>
    </row>
    <row r="224" ht="15.75" customHeight="1">
      <c r="A224" s="11">
        <v>44682.0</v>
      </c>
      <c r="B224" s="3" t="str">
        <f t="shared" si="1"/>
        <v>NV10</v>
      </c>
      <c r="C224" s="3" t="s">
        <v>488</v>
      </c>
      <c r="D224" s="3">
        <f t="shared" si="2"/>
        <v>931000</v>
      </c>
    </row>
    <row r="225" ht="15.75" customHeight="1">
      <c r="A225" s="11">
        <v>44682.0</v>
      </c>
      <c r="B225" s="3" t="str">
        <f t="shared" si="1"/>
        <v>NV36</v>
      </c>
      <c r="C225" s="3" t="s">
        <v>490</v>
      </c>
      <c r="D225" s="3">
        <f t="shared" si="2"/>
        <v>911000</v>
      </c>
    </row>
    <row r="226" ht="15.75" customHeight="1">
      <c r="A226" s="11">
        <v>44682.0</v>
      </c>
      <c r="B226" s="3" t="str">
        <f t="shared" si="1"/>
        <v>NV35</v>
      </c>
      <c r="C226" s="3" t="s">
        <v>474</v>
      </c>
      <c r="D226" s="3">
        <f t="shared" si="2"/>
        <v>725000</v>
      </c>
    </row>
    <row r="227" ht="15.75" customHeight="1">
      <c r="A227" s="11">
        <v>44682.0</v>
      </c>
      <c r="B227" s="3" t="str">
        <f t="shared" si="1"/>
        <v>NV6</v>
      </c>
      <c r="C227" s="3" t="s">
        <v>476</v>
      </c>
      <c r="D227" s="3">
        <f t="shared" si="2"/>
        <v>615000</v>
      </c>
    </row>
    <row r="228" ht="15.75" customHeight="1">
      <c r="A228" s="11">
        <v>44682.0</v>
      </c>
      <c r="B228" s="3" t="str">
        <f t="shared" si="1"/>
        <v>NV28</v>
      </c>
      <c r="C228" s="3" t="s">
        <v>478</v>
      </c>
      <c r="D228" s="3">
        <f t="shared" si="2"/>
        <v>867000</v>
      </c>
    </row>
    <row r="229" ht="15.75" customHeight="1">
      <c r="A229" s="11">
        <v>44682.0</v>
      </c>
      <c r="B229" s="3" t="str">
        <f t="shared" si="1"/>
        <v>NV29</v>
      </c>
      <c r="C229" s="3" t="s">
        <v>480</v>
      </c>
      <c r="D229" s="3">
        <f t="shared" si="2"/>
        <v>808000</v>
      </c>
    </row>
    <row r="230" ht="15.75" customHeight="1">
      <c r="A230" s="11">
        <v>44682.0</v>
      </c>
      <c r="B230" s="3" t="str">
        <f t="shared" si="1"/>
        <v>NV12</v>
      </c>
      <c r="C230" s="3" t="s">
        <v>482</v>
      </c>
      <c r="D230" s="3">
        <f t="shared" si="2"/>
        <v>854000</v>
      </c>
    </row>
    <row r="231" ht="15.75" customHeight="1">
      <c r="A231" s="11">
        <v>44682.0</v>
      </c>
      <c r="B231" s="3" t="str">
        <f t="shared" si="1"/>
        <v>NV9</v>
      </c>
      <c r="C231" s="3" t="s">
        <v>484</v>
      </c>
      <c r="D231" s="3">
        <f t="shared" si="2"/>
        <v>757000</v>
      </c>
    </row>
    <row r="232" ht="15.75" customHeight="1">
      <c r="A232" s="11">
        <v>44682.0</v>
      </c>
      <c r="B232" s="3" t="str">
        <f t="shared" si="1"/>
        <v>NV50</v>
      </c>
      <c r="C232" s="3" t="s">
        <v>486</v>
      </c>
      <c r="D232" s="3">
        <f t="shared" si="2"/>
        <v>627000</v>
      </c>
    </row>
    <row r="233" ht="15.75" customHeight="1">
      <c r="A233" s="11">
        <v>44682.0</v>
      </c>
      <c r="B233" s="3" t="str">
        <f t="shared" si="1"/>
        <v>NV16</v>
      </c>
      <c r="C233" s="3" t="s">
        <v>488</v>
      </c>
      <c r="D233" s="3">
        <f t="shared" si="2"/>
        <v>780000</v>
      </c>
    </row>
    <row r="234" ht="15.75" customHeight="1">
      <c r="A234" s="11">
        <v>44682.0</v>
      </c>
      <c r="B234" s="3" t="str">
        <f t="shared" si="1"/>
        <v>NV19</v>
      </c>
      <c r="C234" s="3" t="s">
        <v>490</v>
      </c>
      <c r="D234" s="3">
        <f t="shared" si="2"/>
        <v>542000</v>
      </c>
    </row>
    <row r="235" ht="15.75" customHeight="1">
      <c r="A235" s="11">
        <v>44682.0</v>
      </c>
      <c r="B235" s="3" t="str">
        <f t="shared" si="1"/>
        <v>NV42</v>
      </c>
      <c r="C235" s="3" t="s">
        <v>474</v>
      </c>
      <c r="D235" s="3">
        <f t="shared" si="2"/>
        <v>815000</v>
      </c>
    </row>
    <row r="236" ht="15.75" customHeight="1">
      <c r="A236" s="11">
        <v>44682.0</v>
      </c>
      <c r="B236" s="3" t="str">
        <f t="shared" si="1"/>
        <v>NV40</v>
      </c>
      <c r="C236" s="3" t="s">
        <v>476</v>
      </c>
      <c r="D236" s="3">
        <f t="shared" si="2"/>
        <v>746000</v>
      </c>
    </row>
    <row r="237" ht="15.75" customHeight="1">
      <c r="A237" s="11">
        <v>44682.0</v>
      </c>
      <c r="B237" s="3" t="str">
        <f t="shared" si="1"/>
        <v>NV10</v>
      </c>
      <c r="C237" s="3" t="s">
        <v>478</v>
      </c>
      <c r="D237" s="3">
        <f t="shared" si="2"/>
        <v>990000</v>
      </c>
    </row>
    <row r="238" ht="15.75" customHeight="1">
      <c r="A238" s="11">
        <v>44682.0</v>
      </c>
      <c r="B238" s="3" t="str">
        <f t="shared" si="1"/>
        <v>NV40</v>
      </c>
      <c r="C238" s="3" t="s">
        <v>480</v>
      </c>
      <c r="D238" s="3">
        <f t="shared" si="2"/>
        <v>838000</v>
      </c>
    </row>
    <row r="239" ht="15.75" customHeight="1">
      <c r="A239" s="11">
        <v>44682.0</v>
      </c>
      <c r="B239" s="3" t="str">
        <f t="shared" si="1"/>
        <v>NV10</v>
      </c>
      <c r="C239" s="3" t="s">
        <v>482</v>
      </c>
      <c r="D239" s="3">
        <f t="shared" si="2"/>
        <v>961000</v>
      </c>
    </row>
    <row r="240" ht="15.75" customHeight="1">
      <c r="A240" s="11">
        <v>44682.0</v>
      </c>
      <c r="B240" s="3" t="str">
        <f t="shared" si="1"/>
        <v>NV16</v>
      </c>
      <c r="C240" s="3" t="s">
        <v>484</v>
      </c>
      <c r="D240" s="3">
        <f t="shared" si="2"/>
        <v>994000</v>
      </c>
    </row>
    <row r="241" ht="15.75" customHeight="1">
      <c r="A241" s="11">
        <v>44682.0</v>
      </c>
      <c r="B241" s="3" t="str">
        <f t="shared" si="1"/>
        <v>NV48</v>
      </c>
      <c r="C241" s="3" t="s">
        <v>486</v>
      </c>
      <c r="D241" s="3">
        <f t="shared" si="2"/>
        <v>892000</v>
      </c>
    </row>
    <row r="242" ht="15.75" customHeight="1">
      <c r="A242" s="11">
        <v>44682.0</v>
      </c>
      <c r="B242" s="3" t="str">
        <f t="shared" si="1"/>
        <v>NV36</v>
      </c>
      <c r="C242" s="3" t="s">
        <v>488</v>
      </c>
      <c r="D242" s="3">
        <f t="shared" si="2"/>
        <v>731000</v>
      </c>
    </row>
    <row r="243" ht="15.75" customHeight="1">
      <c r="A243" s="11">
        <v>44682.0</v>
      </c>
      <c r="B243" s="3" t="str">
        <f t="shared" si="1"/>
        <v>NV10</v>
      </c>
      <c r="C243" s="3" t="s">
        <v>490</v>
      </c>
      <c r="D243" s="3">
        <f t="shared" si="2"/>
        <v>624000</v>
      </c>
    </row>
    <row r="244" ht="15.75" customHeight="1">
      <c r="A244" s="11">
        <v>44682.0</v>
      </c>
      <c r="B244" s="3" t="str">
        <f t="shared" si="1"/>
        <v>NV44</v>
      </c>
      <c r="C244" s="3" t="s">
        <v>474</v>
      </c>
      <c r="D244" s="3">
        <f t="shared" si="2"/>
        <v>621000</v>
      </c>
    </row>
    <row r="245" ht="15.75" customHeight="1">
      <c r="A245" s="11">
        <v>44682.0</v>
      </c>
      <c r="B245" s="3" t="str">
        <f t="shared" si="1"/>
        <v>NV38</v>
      </c>
      <c r="C245" s="3" t="s">
        <v>476</v>
      </c>
      <c r="D245" s="3">
        <f t="shared" si="2"/>
        <v>567000</v>
      </c>
    </row>
    <row r="246" ht="15.75" customHeight="1">
      <c r="A246" s="11">
        <v>44682.0</v>
      </c>
      <c r="B246" s="3" t="str">
        <f t="shared" si="1"/>
        <v>NV1</v>
      </c>
      <c r="C246" s="3" t="s">
        <v>478</v>
      </c>
      <c r="D246" s="3">
        <f t="shared" si="2"/>
        <v>737000</v>
      </c>
    </row>
    <row r="247" ht="15.75" customHeight="1">
      <c r="A247" s="11">
        <v>44682.0</v>
      </c>
      <c r="B247" s="3" t="str">
        <f t="shared" si="1"/>
        <v>NV26</v>
      </c>
      <c r="C247" s="3" t="s">
        <v>480</v>
      </c>
      <c r="D247" s="3">
        <f t="shared" si="2"/>
        <v>613000</v>
      </c>
    </row>
    <row r="248" ht="15.75" customHeight="1">
      <c r="A248" s="11">
        <v>44682.0</v>
      </c>
      <c r="B248" s="3" t="str">
        <f t="shared" si="1"/>
        <v>NV48</v>
      </c>
      <c r="C248" s="3" t="s">
        <v>482</v>
      </c>
      <c r="D248" s="3">
        <f t="shared" si="2"/>
        <v>918000</v>
      </c>
    </row>
    <row r="249" ht="15.75" customHeight="1">
      <c r="A249" s="11">
        <v>44682.0</v>
      </c>
      <c r="B249" s="3" t="str">
        <f t="shared" si="1"/>
        <v>NV14</v>
      </c>
      <c r="C249" s="3" t="s">
        <v>484</v>
      </c>
      <c r="D249" s="3">
        <f t="shared" si="2"/>
        <v>701000</v>
      </c>
    </row>
    <row r="250" ht="15.75" customHeight="1">
      <c r="A250" s="11">
        <v>44682.0</v>
      </c>
      <c r="B250" s="3" t="str">
        <f t="shared" si="1"/>
        <v>NV31</v>
      </c>
      <c r="C250" s="3" t="s">
        <v>486</v>
      </c>
      <c r="D250" s="3">
        <f t="shared" si="2"/>
        <v>700000</v>
      </c>
    </row>
    <row r="251" ht="15.75" customHeight="1">
      <c r="A251" s="11">
        <v>44682.0</v>
      </c>
      <c r="B251" s="3" t="str">
        <f t="shared" si="1"/>
        <v>NV33</v>
      </c>
      <c r="C251" s="3" t="s">
        <v>488</v>
      </c>
      <c r="D251" s="3">
        <f t="shared" si="2"/>
        <v>698000</v>
      </c>
    </row>
    <row r="252" ht="15.75" customHeight="1">
      <c r="A252" s="11">
        <v>44682.0</v>
      </c>
      <c r="B252" s="3" t="str">
        <f t="shared" si="1"/>
        <v>NV29</v>
      </c>
      <c r="C252" s="3" t="s">
        <v>490</v>
      </c>
      <c r="D252" s="3">
        <f t="shared" si="2"/>
        <v>790000</v>
      </c>
    </row>
    <row r="253" ht="15.75" customHeight="1">
      <c r="A253" s="11">
        <v>44682.0</v>
      </c>
      <c r="B253" s="3" t="str">
        <f t="shared" si="1"/>
        <v>NV40</v>
      </c>
      <c r="C253" s="3" t="s">
        <v>474</v>
      </c>
      <c r="D253" s="3">
        <f t="shared" si="2"/>
        <v>682000</v>
      </c>
    </row>
    <row r="254" ht="15.75" customHeight="1">
      <c r="A254" s="11">
        <v>44682.0</v>
      </c>
      <c r="B254" s="3" t="str">
        <f t="shared" si="1"/>
        <v>NV3</v>
      </c>
      <c r="C254" s="3" t="s">
        <v>476</v>
      </c>
      <c r="D254" s="3">
        <f t="shared" si="2"/>
        <v>621000</v>
      </c>
    </row>
    <row r="255" ht="15.75" customHeight="1">
      <c r="A255" s="11">
        <v>44682.0</v>
      </c>
      <c r="B255" s="3" t="str">
        <f t="shared" si="1"/>
        <v>NV42</v>
      </c>
      <c r="C255" s="3" t="s">
        <v>478</v>
      </c>
      <c r="D255" s="3">
        <f t="shared" si="2"/>
        <v>991000</v>
      </c>
    </row>
    <row r="256" ht="15.75" customHeight="1">
      <c r="A256" s="11">
        <v>44682.0</v>
      </c>
      <c r="B256" s="3" t="str">
        <f t="shared" si="1"/>
        <v>NV37</v>
      </c>
      <c r="C256" s="3" t="s">
        <v>480</v>
      </c>
      <c r="D256" s="3">
        <f t="shared" si="2"/>
        <v>761000</v>
      </c>
    </row>
    <row r="257" ht="15.75" customHeight="1">
      <c r="A257" s="11">
        <v>44682.0</v>
      </c>
      <c r="B257" s="3" t="str">
        <f t="shared" si="1"/>
        <v>NV43</v>
      </c>
      <c r="C257" s="3" t="s">
        <v>482</v>
      </c>
      <c r="D257" s="3">
        <f t="shared" si="2"/>
        <v>534000</v>
      </c>
    </row>
    <row r="258" ht="15.75" customHeight="1">
      <c r="A258" s="11">
        <v>44682.0</v>
      </c>
      <c r="B258" s="3" t="str">
        <f t="shared" si="1"/>
        <v>NV40</v>
      </c>
      <c r="C258" s="3" t="s">
        <v>484</v>
      </c>
      <c r="D258" s="3">
        <f t="shared" si="2"/>
        <v>828000</v>
      </c>
    </row>
    <row r="259" ht="15.75" customHeight="1">
      <c r="A259" s="11">
        <v>44682.0</v>
      </c>
      <c r="B259" s="3" t="str">
        <f t="shared" si="1"/>
        <v>NV3</v>
      </c>
      <c r="C259" s="3" t="s">
        <v>486</v>
      </c>
      <c r="D259" s="3">
        <f t="shared" si="2"/>
        <v>599000</v>
      </c>
    </row>
    <row r="260" ht="15.75" customHeight="1">
      <c r="A260" s="11">
        <v>44682.0</v>
      </c>
      <c r="B260" s="3" t="str">
        <f t="shared" si="1"/>
        <v>NV29</v>
      </c>
      <c r="C260" s="3" t="s">
        <v>488</v>
      </c>
      <c r="D260" s="3">
        <f t="shared" si="2"/>
        <v>806000</v>
      </c>
    </row>
    <row r="261" ht="15.75" customHeight="1">
      <c r="A261" s="11">
        <v>44682.0</v>
      </c>
      <c r="B261" s="3" t="str">
        <f t="shared" si="1"/>
        <v>NV42</v>
      </c>
      <c r="C261" s="3" t="s">
        <v>490</v>
      </c>
      <c r="D261" s="3">
        <f t="shared" si="2"/>
        <v>664000</v>
      </c>
    </row>
    <row r="262" ht="15.75" customHeight="1">
      <c r="A262" s="11">
        <v>44682.0</v>
      </c>
      <c r="B262" s="3" t="str">
        <f t="shared" si="1"/>
        <v>NV40</v>
      </c>
      <c r="C262" s="3" t="s">
        <v>474</v>
      </c>
      <c r="D262" s="3">
        <f t="shared" si="2"/>
        <v>945000</v>
      </c>
    </row>
    <row r="263" ht="15.75" customHeight="1">
      <c r="A263" s="11">
        <v>44682.0</v>
      </c>
      <c r="B263" s="3" t="str">
        <f t="shared" si="1"/>
        <v>NV17</v>
      </c>
      <c r="C263" s="3" t="s">
        <v>476</v>
      </c>
      <c r="D263" s="3">
        <f t="shared" si="2"/>
        <v>507000</v>
      </c>
    </row>
    <row r="264" ht="15.75" customHeight="1">
      <c r="A264" s="11">
        <v>44682.0</v>
      </c>
      <c r="B264" s="3" t="str">
        <f t="shared" si="1"/>
        <v>NV36</v>
      </c>
      <c r="C264" s="3" t="s">
        <v>478</v>
      </c>
      <c r="D264" s="3">
        <f t="shared" si="2"/>
        <v>758000</v>
      </c>
    </row>
    <row r="265" ht="15.75" customHeight="1">
      <c r="A265" s="11">
        <v>44682.0</v>
      </c>
      <c r="B265" s="3" t="str">
        <f t="shared" si="1"/>
        <v>NV20</v>
      </c>
      <c r="C265" s="3" t="s">
        <v>480</v>
      </c>
      <c r="D265" s="3">
        <f t="shared" si="2"/>
        <v>567000</v>
      </c>
    </row>
    <row r="266" ht="15.75" customHeight="1">
      <c r="A266" s="11">
        <v>44682.0</v>
      </c>
      <c r="B266" s="3" t="str">
        <f t="shared" si="1"/>
        <v>NV47</v>
      </c>
      <c r="C266" s="3" t="s">
        <v>482</v>
      </c>
      <c r="D266" s="3">
        <f t="shared" si="2"/>
        <v>795000</v>
      </c>
    </row>
    <row r="267" ht="15.75" customHeight="1">
      <c r="A267" s="11">
        <v>44682.0</v>
      </c>
      <c r="B267" s="3" t="str">
        <f t="shared" si="1"/>
        <v>NV33</v>
      </c>
      <c r="C267" s="3" t="s">
        <v>484</v>
      </c>
      <c r="D267" s="3">
        <f t="shared" si="2"/>
        <v>664000</v>
      </c>
    </row>
    <row r="268" ht="15.75" customHeight="1">
      <c r="A268" s="11">
        <v>44682.0</v>
      </c>
      <c r="B268" s="3" t="str">
        <f t="shared" si="1"/>
        <v>NV36</v>
      </c>
      <c r="C268" s="3" t="s">
        <v>486</v>
      </c>
      <c r="D268" s="3">
        <f t="shared" si="2"/>
        <v>733000</v>
      </c>
    </row>
    <row r="269" ht="15.75" customHeight="1">
      <c r="A269" s="11">
        <v>44682.0</v>
      </c>
      <c r="B269" s="3" t="str">
        <f t="shared" si="1"/>
        <v>NV33</v>
      </c>
      <c r="C269" s="3" t="s">
        <v>488</v>
      </c>
      <c r="D269" s="3">
        <f t="shared" si="2"/>
        <v>813000</v>
      </c>
    </row>
    <row r="270" ht="15.75" customHeight="1">
      <c r="A270" s="11">
        <v>44682.0</v>
      </c>
      <c r="B270" s="3" t="str">
        <f t="shared" si="1"/>
        <v>NV49</v>
      </c>
      <c r="C270" s="3" t="s">
        <v>490</v>
      </c>
      <c r="D270" s="3">
        <f t="shared" si="2"/>
        <v>652000</v>
      </c>
    </row>
    <row r="271" ht="15.75" customHeight="1">
      <c r="A271" s="11">
        <v>44682.0</v>
      </c>
      <c r="B271" s="3" t="str">
        <f t="shared" si="1"/>
        <v>NV11</v>
      </c>
      <c r="C271" s="3" t="s">
        <v>474</v>
      </c>
      <c r="D271" s="3">
        <f t="shared" si="2"/>
        <v>628000</v>
      </c>
    </row>
    <row r="272" ht="15.75" customHeight="1">
      <c r="A272" s="11">
        <v>44682.0</v>
      </c>
      <c r="B272" s="3" t="str">
        <f t="shared" si="1"/>
        <v>NV42</v>
      </c>
      <c r="C272" s="3" t="s">
        <v>476</v>
      </c>
      <c r="D272" s="3">
        <f t="shared" si="2"/>
        <v>968000</v>
      </c>
    </row>
    <row r="273" ht="15.75" customHeight="1">
      <c r="A273" s="11">
        <v>44682.0</v>
      </c>
      <c r="B273" s="3" t="str">
        <f t="shared" si="1"/>
        <v>NV32</v>
      </c>
      <c r="C273" s="3" t="s">
        <v>478</v>
      </c>
      <c r="D273" s="3">
        <f t="shared" si="2"/>
        <v>683000</v>
      </c>
    </row>
    <row r="274" ht="15.75" customHeight="1">
      <c r="A274" s="11">
        <v>44682.0</v>
      </c>
      <c r="B274" s="3" t="str">
        <f t="shared" si="1"/>
        <v>NV43</v>
      </c>
      <c r="C274" s="3" t="s">
        <v>480</v>
      </c>
      <c r="D274" s="3">
        <f t="shared" si="2"/>
        <v>599000</v>
      </c>
    </row>
    <row r="275" ht="15.75" customHeight="1">
      <c r="A275" s="11">
        <v>44682.0</v>
      </c>
      <c r="B275" s="3" t="str">
        <f t="shared" si="1"/>
        <v>NV44</v>
      </c>
      <c r="C275" s="3" t="s">
        <v>482</v>
      </c>
      <c r="D275" s="3">
        <f t="shared" si="2"/>
        <v>597000</v>
      </c>
    </row>
    <row r="276" ht="15.75" customHeight="1">
      <c r="A276" s="11">
        <v>44682.0</v>
      </c>
      <c r="B276" s="3" t="str">
        <f t="shared" si="1"/>
        <v>NV22</v>
      </c>
      <c r="C276" s="3" t="s">
        <v>484</v>
      </c>
      <c r="D276" s="3">
        <f t="shared" si="2"/>
        <v>836000</v>
      </c>
    </row>
    <row r="277" ht="15.75" customHeight="1">
      <c r="A277" s="11">
        <v>44682.0</v>
      </c>
      <c r="B277" s="3" t="str">
        <f t="shared" si="1"/>
        <v>NV2</v>
      </c>
      <c r="C277" s="3" t="s">
        <v>486</v>
      </c>
      <c r="D277" s="3">
        <f t="shared" si="2"/>
        <v>939000</v>
      </c>
    </row>
    <row r="278" ht="15.75" customHeight="1">
      <c r="A278" s="11">
        <v>44682.0</v>
      </c>
      <c r="B278" s="3" t="str">
        <f t="shared" si="1"/>
        <v>NV11</v>
      </c>
      <c r="C278" s="3" t="s">
        <v>488</v>
      </c>
      <c r="D278" s="3">
        <f t="shared" si="2"/>
        <v>684000</v>
      </c>
    </row>
    <row r="279" ht="15.75" customHeight="1">
      <c r="A279" s="11">
        <v>44682.0</v>
      </c>
      <c r="B279" s="3" t="str">
        <f t="shared" si="1"/>
        <v>NV25</v>
      </c>
      <c r="C279" s="3" t="s">
        <v>490</v>
      </c>
      <c r="D279" s="3">
        <f t="shared" si="2"/>
        <v>861000</v>
      </c>
    </row>
    <row r="280" ht="15.75" customHeight="1">
      <c r="A280" s="11">
        <v>44682.0</v>
      </c>
      <c r="B280" s="3" t="str">
        <f t="shared" si="1"/>
        <v>NV40</v>
      </c>
      <c r="C280" s="3" t="s">
        <v>474</v>
      </c>
      <c r="D280" s="3">
        <f t="shared" si="2"/>
        <v>942000</v>
      </c>
    </row>
    <row r="281" ht="15.75" customHeight="1">
      <c r="A281" s="11">
        <v>44682.0</v>
      </c>
      <c r="B281" s="3" t="str">
        <f t="shared" si="1"/>
        <v>NV18</v>
      </c>
      <c r="C281" s="3" t="s">
        <v>476</v>
      </c>
      <c r="D281" s="3">
        <f t="shared" si="2"/>
        <v>634000</v>
      </c>
    </row>
    <row r="282" ht="15.75" customHeight="1">
      <c r="A282" s="11">
        <v>44682.0</v>
      </c>
      <c r="B282" s="3" t="str">
        <f t="shared" si="1"/>
        <v>NV11</v>
      </c>
      <c r="C282" s="3" t="s">
        <v>478</v>
      </c>
      <c r="D282" s="3">
        <f t="shared" si="2"/>
        <v>577000</v>
      </c>
    </row>
    <row r="283" ht="15.75" customHeight="1">
      <c r="A283" s="11">
        <v>44682.0</v>
      </c>
      <c r="B283" s="3" t="str">
        <f t="shared" si="1"/>
        <v>NV28</v>
      </c>
      <c r="C283" s="3" t="s">
        <v>480</v>
      </c>
      <c r="D283" s="3">
        <f t="shared" si="2"/>
        <v>651000</v>
      </c>
    </row>
    <row r="284" ht="15.75" customHeight="1">
      <c r="A284" s="11">
        <v>44682.0</v>
      </c>
      <c r="B284" s="3" t="str">
        <f t="shared" si="1"/>
        <v>NV40</v>
      </c>
      <c r="C284" s="3" t="s">
        <v>482</v>
      </c>
      <c r="D284" s="3">
        <f t="shared" si="2"/>
        <v>667000</v>
      </c>
    </row>
    <row r="285" ht="15.75" customHeight="1">
      <c r="A285" s="11">
        <v>44682.0</v>
      </c>
      <c r="B285" s="3" t="str">
        <f t="shared" si="1"/>
        <v>NV47</v>
      </c>
      <c r="C285" s="3" t="s">
        <v>484</v>
      </c>
      <c r="D285" s="3">
        <f t="shared" si="2"/>
        <v>912000</v>
      </c>
    </row>
    <row r="286" ht="15.75" customHeight="1">
      <c r="A286" s="11">
        <v>44682.0</v>
      </c>
      <c r="B286" s="3" t="str">
        <f t="shared" si="1"/>
        <v>NV41</v>
      </c>
      <c r="C286" s="3" t="s">
        <v>486</v>
      </c>
      <c r="D286" s="3">
        <f t="shared" si="2"/>
        <v>502000</v>
      </c>
    </row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