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NVS SBIR\"/>
    </mc:Choice>
  </mc:AlternateContent>
  <xr:revisionPtr revIDLastSave="15" documentId="8_{C14DA08D-FF5C-419F-A2A9-85D47B742FCA}" xr6:coauthVersionLast="38" xr6:coauthVersionMax="38" xr10:uidLastSave="{9B1955A7-EB5E-4895-A267-CEA69FE5A22F}"/>
  <bookViews>
    <workbookView xWindow="0" yWindow="0" windowWidth="20490" windowHeight="8925" activeTab="1" xr2:uid="{3A8D225B-5AEE-467E-BA4D-CC48E0D2CE2A}"/>
  </bookViews>
  <sheets>
    <sheet name="Worksheet" sheetId="1" r:id="rId1"/>
    <sheet name="Final Tabl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2" l="1"/>
  <c r="D5" i="2"/>
  <c r="I5" i="1"/>
  <c r="I7" i="1"/>
  <c r="I18" i="1"/>
  <c r="H18" i="1"/>
  <c r="J17" i="1"/>
  <c r="I17" i="1"/>
  <c r="H17" i="1"/>
  <c r="K17" i="1" s="1"/>
  <c r="J16" i="1"/>
  <c r="K16" i="1" s="1"/>
  <c r="I16" i="1"/>
  <c r="H16" i="1"/>
  <c r="I15" i="1"/>
  <c r="H15" i="1"/>
  <c r="I14" i="1"/>
  <c r="H14" i="1"/>
  <c r="I13" i="1"/>
  <c r="H13" i="1"/>
  <c r="I12" i="1"/>
  <c r="H12" i="1"/>
  <c r="J11" i="1"/>
  <c r="I11" i="1"/>
  <c r="H11" i="1"/>
  <c r="I10" i="1"/>
  <c r="H10" i="1"/>
  <c r="H21" i="1"/>
  <c r="I21" i="1"/>
  <c r="J21" i="1"/>
  <c r="I20" i="1"/>
  <c r="H20" i="1"/>
  <c r="E11" i="1"/>
  <c r="E12" i="1"/>
  <c r="J12" i="1" s="1"/>
  <c r="K12" i="1" s="1"/>
  <c r="E13" i="1"/>
  <c r="J13" i="1" s="1"/>
  <c r="E14" i="1"/>
  <c r="J14" i="1" s="1"/>
  <c r="K14" i="1" s="1"/>
  <c r="E15" i="1"/>
  <c r="J15" i="1" s="1"/>
  <c r="E16" i="1"/>
  <c r="E17" i="1"/>
  <c r="E18" i="1"/>
  <c r="J18" i="1" s="1"/>
  <c r="K18" i="1" s="1"/>
  <c r="E21" i="1"/>
  <c r="E20" i="1"/>
  <c r="J20" i="1" s="1"/>
  <c r="K20" i="1" s="1"/>
  <c r="E10" i="1"/>
  <c r="J10" i="1" s="1"/>
  <c r="K10" i="1" s="1"/>
  <c r="K15" i="1" l="1"/>
  <c r="K13" i="1"/>
  <c r="K21" i="1"/>
  <c r="K11" i="1"/>
</calcChain>
</file>

<file path=xl/sharedStrings.xml><?xml version="1.0" encoding="utf-8"?>
<sst xmlns="http://schemas.openxmlformats.org/spreadsheetml/2006/main" count="54" uniqueCount="27">
  <si>
    <t>Lifestyle</t>
  </si>
  <si>
    <t>Single</t>
  </si>
  <si>
    <t>Couple</t>
  </si>
  <si>
    <t>HH Income</t>
  </si>
  <si>
    <t>Indiv Inc</t>
  </si>
  <si>
    <t>HH Expense</t>
  </si>
  <si>
    <t>Net Sav</t>
  </si>
  <si>
    <t>All Consumer Units</t>
  </si>
  <si>
    <t>Consumer units of two or more people, no earners</t>
  </si>
  <si>
    <t>CUs of two or more people, one earner</t>
  </si>
  <si>
    <t>CUs of two or more people, three or more earners</t>
  </si>
  <si>
    <t>CUs of two or more people, two earners</t>
  </si>
  <si>
    <t>Married couple only consumer units</t>
  </si>
  <si>
    <t>Married couple w/ children, old. child 18 or over</t>
  </si>
  <si>
    <t>Married couple w/ children, oldest child 6 to 17</t>
  </si>
  <si>
    <t>Married couple w/ children, oldest child under 6</t>
  </si>
  <si>
    <t>One parent, at least one child under 18</t>
  </si>
  <si>
    <t>One person consumer unit</t>
  </si>
  <si>
    <t>Row Labels</t>
  </si>
  <si>
    <t>Total average annual expenditures</t>
  </si>
  <si>
    <t>Income after taxes</t>
  </si>
  <si>
    <t>Income before taxes</t>
  </si>
  <si>
    <t>TAXes</t>
  </si>
  <si>
    <t>No</t>
  </si>
  <si>
    <t>Yes</t>
  </si>
  <si>
    <t># Incomes</t>
  </si>
  <si>
    <t>Kids?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</si>
</sst>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032A-F22D-491E-B582-BA462247D4E3}">
  <dimension ref="A1:K21"/>
  <sheetViews>
    <sheetView workbookViewId="0">
      <selection sqref="A1:K7"/>
    </sheetView>
  </sheetViews>
  <sheetFormatPr defaultRowHeight="15" x14ac:dyDescent="0.25"/>
  <cols>
    <col min="1" max="1" width="40.5703125" customWidth="1"/>
  </cols>
  <sheetData>
    <row r="1" spans="1:11" x14ac:dyDescent="0.25">
      <c r="A1" t="s">
        <v>0</v>
      </c>
      <c r="B1" t="s">
        <v>26</v>
      </c>
      <c r="G1" t="s">
        <v>25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1</v>
      </c>
      <c r="B2" t="s">
        <v>23</v>
      </c>
      <c r="G2">
        <v>1</v>
      </c>
      <c r="H2" s="5">
        <v>35889</v>
      </c>
      <c r="I2" s="5">
        <v>35889</v>
      </c>
      <c r="J2" s="5">
        <v>40754</v>
      </c>
      <c r="K2" s="5">
        <v>-4865</v>
      </c>
    </row>
    <row r="3" spans="1:11" x14ac:dyDescent="0.25">
      <c r="A3" t="s">
        <v>1</v>
      </c>
      <c r="B3" t="s">
        <v>24</v>
      </c>
      <c r="G3">
        <v>1</v>
      </c>
      <c r="H3" s="5">
        <v>46039</v>
      </c>
      <c r="I3" s="5">
        <v>46039</v>
      </c>
      <c r="J3" s="5">
        <v>50448</v>
      </c>
      <c r="K3" s="5">
        <v>-4409</v>
      </c>
    </row>
    <row r="4" spans="1:11" x14ac:dyDescent="0.25">
      <c r="A4" t="s">
        <v>2</v>
      </c>
      <c r="B4" t="s">
        <v>23</v>
      </c>
      <c r="G4">
        <v>1</v>
      </c>
      <c r="H4" s="5">
        <v>66641</v>
      </c>
      <c r="I4" s="5">
        <v>66641</v>
      </c>
      <c r="J4" s="5">
        <v>66001</v>
      </c>
      <c r="K4" s="5">
        <v>640</v>
      </c>
    </row>
    <row r="5" spans="1:11" x14ac:dyDescent="0.25">
      <c r="A5" t="s">
        <v>2</v>
      </c>
      <c r="B5" t="s">
        <v>23</v>
      </c>
      <c r="G5">
        <v>2</v>
      </c>
      <c r="H5" s="5">
        <v>91415</v>
      </c>
      <c r="I5" s="5">
        <f>91415/2</f>
        <v>45707.5</v>
      </c>
      <c r="J5" s="5">
        <v>87765</v>
      </c>
      <c r="K5" s="5">
        <v>3650</v>
      </c>
    </row>
    <row r="6" spans="1:11" x14ac:dyDescent="0.25">
      <c r="A6" t="s">
        <v>2</v>
      </c>
      <c r="B6" t="s">
        <v>24</v>
      </c>
      <c r="G6">
        <v>1</v>
      </c>
      <c r="H6" s="5">
        <v>111780</v>
      </c>
      <c r="I6" s="5">
        <v>111780</v>
      </c>
      <c r="J6" s="5">
        <v>103681</v>
      </c>
      <c r="K6" s="5">
        <v>8099</v>
      </c>
    </row>
    <row r="7" spans="1:11" x14ac:dyDescent="0.25">
      <c r="A7" t="s">
        <v>2</v>
      </c>
      <c r="B7" t="s">
        <v>24</v>
      </c>
      <c r="G7">
        <v>2</v>
      </c>
      <c r="H7" s="5">
        <v>111780</v>
      </c>
      <c r="I7" s="5">
        <f>111780/2</f>
        <v>55890</v>
      </c>
      <c r="J7" s="5">
        <v>103681</v>
      </c>
      <c r="K7" s="5">
        <v>8099</v>
      </c>
    </row>
    <row r="9" spans="1:11" x14ac:dyDescent="0.25">
      <c r="A9" s="3" t="s">
        <v>18</v>
      </c>
      <c r="B9" s="3" t="s">
        <v>19</v>
      </c>
      <c r="C9" s="3" t="s">
        <v>20</v>
      </c>
      <c r="D9" s="3" t="s">
        <v>21</v>
      </c>
      <c r="E9" s="4" t="s">
        <v>22</v>
      </c>
    </row>
    <row r="10" spans="1:11" x14ac:dyDescent="0.25">
      <c r="A10" s="1" t="s">
        <v>7</v>
      </c>
      <c r="B10" s="2">
        <v>60060</v>
      </c>
      <c r="C10" s="2">
        <v>63606</v>
      </c>
      <c r="D10" s="2">
        <v>73573</v>
      </c>
      <c r="E10">
        <f>D10-C10</f>
        <v>9967</v>
      </c>
      <c r="H10">
        <f t="shared" ref="H10:H18" si="0">D10</f>
        <v>73573</v>
      </c>
      <c r="I10">
        <f t="shared" ref="I10:I18" si="1">D10</f>
        <v>73573</v>
      </c>
      <c r="J10">
        <f t="shared" ref="J10:J18" si="2">E10+B10</f>
        <v>70027</v>
      </c>
      <c r="K10">
        <f t="shared" ref="K10:K18" si="3">H10-J10</f>
        <v>3546</v>
      </c>
    </row>
    <row r="11" spans="1:11" x14ac:dyDescent="0.25">
      <c r="A11" s="1" t="s">
        <v>8</v>
      </c>
      <c r="B11" s="2">
        <v>50404</v>
      </c>
      <c r="C11" s="2">
        <v>33370</v>
      </c>
      <c r="D11" s="2">
        <v>34265</v>
      </c>
      <c r="E11">
        <f t="shared" ref="E11:E20" si="4">D11-C11</f>
        <v>895</v>
      </c>
      <c r="H11">
        <f t="shared" si="0"/>
        <v>34265</v>
      </c>
      <c r="I11">
        <f t="shared" si="1"/>
        <v>34265</v>
      </c>
      <c r="J11">
        <f t="shared" si="2"/>
        <v>51299</v>
      </c>
      <c r="K11">
        <f t="shared" si="3"/>
        <v>-17034</v>
      </c>
    </row>
    <row r="12" spans="1:11" x14ac:dyDescent="0.25">
      <c r="A12" s="1" t="s">
        <v>9</v>
      </c>
      <c r="B12" s="2">
        <v>59895</v>
      </c>
      <c r="C12" s="2">
        <v>60535</v>
      </c>
      <c r="D12" s="2">
        <v>66641</v>
      </c>
      <c r="E12">
        <f t="shared" si="4"/>
        <v>6106</v>
      </c>
      <c r="H12">
        <f t="shared" si="0"/>
        <v>66641</v>
      </c>
      <c r="I12">
        <f t="shared" si="1"/>
        <v>66641</v>
      </c>
      <c r="J12">
        <f t="shared" si="2"/>
        <v>66001</v>
      </c>
      <c r="K12">
        <f t="shared" si="3"/>
        <v>640</v>
      </c>
    </row>
    <row r="13" spans="1:11" x14ac:dyDescent="0.25">
      <c r="A13" s="1" t="s">
        <v>10</v>
      </c>
      <c r="B13" s="2">
        <v>86316</v>
      </c>
      <c r="C13" s="2">
        <v>107633</v>
      </c>
      <c r="D13" s="2">
        <v>123099</v>
      </c>
      <c r="E13">
        <f t="shared" si="4"/>
        <v>15466</v>
      </c>
      <c r="H13">
        <f t="shared" si="0"/>
        <v>123099</v>
      </c>
      <c r="I13">
        <f t="shared" si="1"/>
        <v>123099</v>
      </c>
      <c r="J13">
        <f t="shared" si="2"/>
        <v>101782</v>
      </c>
      <c r="K13">
        <f t="shared" si="3"/>
        <v>21317</v>
      </c>
    </row>
    <row r="14" spans="1:11" x14ac:dyDescent="0.25">
      <c r="A14" s="1" t="s">
        <v>11</v>
      </c>
      <c r="B14" s="2">
        <v>77675</v>
      </c>
      <c r="C14" s="2">
        <v>91793</v>
      </c>
      <c r="D14" s="2">
        <v>110047</v>
      </c>
      <c r="E14">
        <f t="shared" si="4"/>
        <v>18254</v>
      </c>
      <c r="H14">
        <f t="shared" si="0"/>
        <v>110047</v>
      </c>
      <c r="I14">
        <f t="shared" si="1"/>
        <v>110047</v>
      </c>
      <c r="J14">
        <f t="shared" si="2"/>
        <v>95929</v>
      </c>
      <c r="K14">
        <f t="shared" si="3"/>
        <v>14118</v>
      </c>
    </row>
    <row r="15" spans="1:11" x14ac:dyDescent="0.25">
      <c r="A15" s="1" t="s">
        <v>12</v>
      </c>
      <c r="B15" s="2">
        <v>72449</v>
      </c>
      <c r="C15" s="2">
        <v>76099</v>
      </c>
      <c r="D15" s="2">
        <v>91415</v>
      </c>
      <c r="E15">
        <f t="shared" si="4"/>
        <v>15316</v>
      </c>
      <c r="H15">
        <f t="shared" si="0"/>
        <v>91415</v>
      </c>
      <c r="I15">
        <f t="shared" si="1"/>
        <v>91415</v>
      </c>
      <c r="J15">
        <f t="shared" si="2"/>
        <v>87765</v>
      </c>
      <c r="K15">
        <f t="shared" si="3"/>
        <v>3650</v>
      </c>
    </row>
    <row r="16" spans="1:11" x14ac:dyDescent="0.25">
      <c r="A16" s="1" t="s">
        <v>13</v>
      </c>
      <c r="B16" s="2">
        <v>84892</v>
      </c>
      <c r="C16" s="2">
        <v>99138</v>
      </c>
      <c r="D16" s="2">
        <v>115319</v>
      </c>
      <c r="E16">
        <f t="shared" si="4"/>
        <v>16181</v>
      </c>
      <c r="H16">
        <f t="shared" si="0"/>
        <v>115319</v>
      </c>
      <c r="I16">
        <f t="shared" si="1"/>
        <v>115319</v>
      </c>
      <c r="J16">
        <f t="shared" si="2"/>
        <v>101073</v>
      </c>
      <c r="K16">
        <f t="shared" si="3"/>
        <v>14246</v>
      </c>
    </row>
    <row r="17" spans="1:11" x14ac:dyDescent="0.25">
      <c r="A17" s="1" t="s">
        <v>14</v>
      </c>
      <c r="B17" s="2">
        <v>87390</v>
      </c>
      <c r="C17" s="2">
        <v>95489</v>
      </c>
      <c r="D17" s="2">
        <v>111780</v>
      </c>
      <c r="E17">
        <f t="shared" si="4"/>
        <v>16291</v>
      </c>
      <c r="H17">
        <f t="shared" si="0"/>
        <v>111780</v>
      </c>
      <c r="I17">
        <f t="shared" si="1"/>
        <v>111780</v>
      </c>
      <c r="J17">
        <f t="shared" si="2"/>
        <v>103681</v>
      </c>
      <c r="K17">
        <f t="shared" si="3"/>
        <v>8099</v>
      </c>
    </row>
    <row r="18" spans="1:11" x14ac:dyDescent="0.25">
      <c r="A18" s="1" t="s">
        <v>15</v>
      </c>
      <c r="B18" s="2">
        <v>76243</v>
      </c>
      <c r="C18" s="2">
        <v>84691</v>
      </c>
      <c r="D18" s="2">
        <v>98257</v>
      </c>
      <c r="E18">
        <f t="shared" si="4"/>
        <v>13566</v>
      </c>
      <c r="H18">
        <f t="shared" si="0"/>
        <v>98257</v>
      </c>
      <c r="I18">
        <f t="shared" si="1"/>
        <v>98257</v>
      </c>
      <c r="J18">
        <f t="shared" si="2"/>
        <v>89809</v>
      </c>
      <c r="K18">
        <f t="shared" si="3"/>
        <v>8448</v>
      </c>
    </row>
    <row r="20" spans="1:11" x14ac:dyDescent="0.25">
      <c r="A20" s="1" t="s">
        <v>17</v>
      </c>
      <c r="B20" s="2">
        <v>35960</v>
      </c>
      <c r="C20" s="2">
        <v>31095</v>
      </c>
      <c r="D20" s="2">
        <v>35889</v>
      </c>
      <c r="E20">
        <f t="shared" si="4"/>
        <v>4794</v>
      </c>
      <c r="H20">
        <f>D20</f>
        <v>35889</v>
      </c>
      <c r="I20">
        <f>D20</f>
        <v>35889</v>
      </c>
      <c r="J20">
        <f>E20+B20</f>
        <v>40754</v>
      </c>
      <c r="K20">
        <f>H20-J20</f>
        <v>-4865</v>
      </c>
    </row>
    <row r="21" spans="1:11" x14ac:dyDescent="0.25">
      <c r="A21" s="1" t="s">
        <v>16</v>
      </c>
      <c r="B21" s="2">
        <v>47951</v>
      </c>
      <c r="C21" s="2">
        <v>43542</v>
      </c>
      <c r="D21" s="2">
        <v>46039</v>
      </c>
      <c r="E21">
        <f>D21-C21</f>
        <v>2497</v>
      </c>
      <c r="H21">
        <f>D21</f>
        <v>46039</v>
      </c>
      <c r="I21">
        <f>D21</f>
        <v>46039</v>
      </c>
      <c r="J21">
        <f>E21+B21</f>
        <v>50448</v>
      </c>
      <c r="K21">
        <f>H21-J21</f>
        <v>-4409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3EFD-0796-47E9-B08B-9596623039D9}">
  <dimension ref="A1:G7"/>
  <sheetViews>
    <sheetView tabSelected="1" zoomScale="140" zoomScaleNormal="140" workbookViewId="0">
      <selection activeCell="D5" sqref="D5"/>
    </sheetView>
  </sheetViews>
  <sheetFormatPr defaultRowHeight="15" x14ac:dyDescent="0.25"/>
  <sheetData>
    <row r="1" spans="1:7" s="6" customFormat="1" x14ac:dyDescent="0.25">
      <c r="A1" s="6" t="s">
        <v>0</v>
      </c>
      <c r="B1" s="6" t="s">
        <v>26</v>
      </c>
      <c r="C1" s="6" t="s">
        <v>25</v>
      </c>
      <c r="D1" s="6" t="s">
        <v>4</v>
      </c>
      <c r="E1" s="6" t="s">
        <v>3</v>
      </c>
      <c r="F1" s="6" t="s">
        <v>5</v>
      </c>
      <c r="G1" s="6" t="s">
        <v>6</v>
      </c>
    </row>
    <row r="2" spans="1:7" x14ac:dyDescent="0.25">
      <c r="A2" t="s">
        <v>1</v>
      </c>
      <c r="B2" t="s">
        <v>23</v>
      </c>
      <c r="C2">
        <v>1</v>
      </c>
      <c r="D2" s="5">
        <v>35889</v>
      </c>
      <c r="E2" s="5">
        <v>35889</v>
      </c>
      <c r="F2" s="5">
        <v>40754</v>
      </c>
      <c r="G2" s="5">
        <v>-4865</v>
      </c>
    </row>
    <row r="3" spans="1:7" x14ac:dyDescent="0.25">
      <c r="A3" t="s">
        <v>1</v>
      </c>
      <c r="B3" t="s">
        <v>24</v>
      </c>
      <c r="C3">
        <v>1</v>
      </c>
      <c r="D3" s="5">
        <v>46039</v>
      </c>
      <c r="E3" s="5">
        <v>46039</v>
      </c>
      <c r="F3" s="5">
        <v>50448</v>
      </c>
      <c r="G3" s="5">
        <v>-4409</v>
      </c>
    </row>
    <row r="4" spans="1:7" x14ac:dyDescent="0.25">
      <c r="A4" t="s">
        <v>2</v>
      </c>
      <c r="B4" t="s">
        <v>23</v>
      </c>
      <c r="C4">
        <v>1</v>
      </c>
      <c r="D4" s="5">
        <v>66641</v>
      </c>
      <c r="E4" s="5">
        <v>66641</v>
      </c>
      <c r="F4" s="5">
        <v>66001</v>
      </c>
      <c r="G4" s="5">
        <v>640</v>
      </c>
    </row>
    <row r="5" spans="1:7" x14ac:dyDescent="0.25">
      <c r="A5" t="s">
        <v>2</v>
      </c>
      <c r="B5" t="s">
        <v>23</v>
      </c>
      <c r="C5">
        <v>2</v>
      </c>
      <c r="D5" s="5">
        <f>91415/2</f>
        <v>45707.5</v>
      </c>
      <c r="E5" s="5">
        <v>91415</v>
      </c>
      <c r="F5" s="5">
        <v>87765</v>
      </c>
      <c r="G5" s="5">
        <v>3650</v>
      </c>
    </row>
    <row r="6" spans="1:7" x14ac:dyDescent="0.25">
      <c r="A6" t="s">
        <v>2</v>
      </c>
      <c r="B6" t="s">
        <v>24</v>
      </c>
      <c r="C6">
        <v>1</v>
      </c>
      <c r="D6" s="5">
        <v>111780</v>
      </c>
      <c r="E6" s="5">
        <v>111780</v>
      </c>
      <c r="F6" s="5">
        <v>103681</v>
      </c>
      <c r="G6" s="5">
        <v>8099</v>
      </c>
    </row>
    <row r="7" spans="1:7" x14ac:dyDescent="0.25">
      <c r="A7" t="s">
        <v>2</v>
      </c>
      <c r="B7" t="s">
        <v>24</v>
      </c>
      <c r="C7">
        <v>2</v>
      </c>
      <c r="D7" s="5">
        <f>111780/2</f>
        <v>55890</v>
      </c>
      <c r="E7" s="5">
        <v>111780</v>
      </c>
      <c r="F7" s="5">
        <v>103681</v>
      </c>
      <c r="G7" s="5">
        <v>8099</v>
      </c>
    </row>
  </sheetData>
  <pageMargins left="0.7" right="0.7" top="0.75" bottom="0.75" header="0.3" footer="0.3"/>
  <pageSetup scale="180" fitToHeight="0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Final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Chapman</dc:creator>
  <cp:lastModifiedBy>Susie20147</cp:lastModifiedBy>
  <cp:lastPrinted>2018-11-08T22:28:16Z</cp:lastPrinted>
  <dcterms:created xsi:type="dcterms:W3CDTF">2018-11-08T21:11:25Z</dcterms:created>
  <dcterms:modified xsi:type="dcterms:W3CDTF">2018-11-09T14:09:37Z</dcterms:modified>
</cp:coreProperties>
</file>