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9"/>
  </bookViews>
  <sheets>
    <sheet name="airpass.dat" sheetId="1" r:id="rId1"/>
    <sheet name="chemical.dat" sheetId="2" r:id="rId2"/>
    <sheet name="deaths.dat" sheetId="3" r:id="rId3"/>
    <sheet name="fuel.txt" sheetId="4" r:id="rId4"/>
    <sheet name="kobe.dat" sheetId="5" r:id="rId5"/>
    <sheet name="test" sheetId="10" r:id="rId6"/>
    <sheet name="maxtemp.dat" sheetId="6" r:id="rId7"/>
    <sheet name="paper.dat" sheetId="7" r:id="rId8"/>
    <sheet name="prices.dat" sheetId="8" r:id="rId9"/>
    <sheet name="sunspot.dat" sheetId="9" r:id="rId10"/>
  </sheets>
  <calcPr calcId="144525"/>
</workbook>
</file>

<file path=xl/calcChain.xml><?xml version="1.0" encoding="utf-8"?>
<calcChain xmlns="http://schemas.openxmlformats.org/spreadsheetml/2006/main">
  <c r="H14" i="10" l="1"/>
  <c r="G14" i="10"/>
  <c r="F14" i="10"/>
  <c r="K9" i="10"/>
  <c r="F9" i="10"/>
  <c r="G9" i="10"/>
  <c r="H9" i="10"/>
  <c r="I9" i="10"/>
  <c r="J9" i="10"/>
  <c r="E9" i="10"/>
</calcChain>
</file>

<file path=xl/sharedStrings.xml><?xml version="1.0" encoding="utf-8"?>
<sst xmlns="http://schemas.openxmlformats.org/spreadsheetml/2006/main" count="217" uniqueCount="121">
  <si>
    <t>Forecast</t>
  </si>
  <si>
    <t>Model</t>
  </si>
  <si>
    <t>Ar</t>
  </si>
  <si>
    <t>1.92276675925734x + -0.732978607199312x^2 + -0.753350964908854x^3 + 0.563562812850829x^4</t>
  </si>
  <si>
    <t>Ma</t>
  </si>
  <si>
    <t>-0.923529151727004x + -0.756372908088841x^2 + 0.788955031701107x^3</t>
  </si>
  <si>
    <t>&gt; forecast(fit,h=1)</t>
  </si>
  <si>
    <t xml:space="preserve">    Point Forecast    Lo 80   Hi 80    Lo 95   Hi 95</t>
  </si>
  <si>
    <t>145       476.3743 444.6196 508.129 427.8097 524.939</t>
  </si>
  <si>
    <t>&gt; fit["arma"]</t>
  </si>
  <si>
    <t>$arma</t>
  </si>
  <si>
    <t>[1] 3 3 0 0 1 1 0</t>
  </si>
  <si>
    <t>&gt; fit["coef"]</t>
  </si>
  <si>
    <t>$coef</t>
  </si>
  <si>
    <t xml:space="preserve">       ar1        ar2        ar3        ma1        ma2        ma3      drift </t>
  </si>
  <si>
    <t xml:space="preserve"> 0.9227668  0.1897882 -0.5635628 -0.9235292 -0.7563729  0.7889550  2.7147741 </t>
  </si>
  <si>
    <t>1.21553943050366x + -0.215539430503664x^2</t>
  </si>
  <si>
    <t>-0.819337816818341x</t>
  </si>
  <si>
    <t xml:space="preserve">    Point Forecast    Lo 80    Hi 80    Lo 95    Hi 95</t>
  </si>
  <si>
    <t>198       17.47962 17.07739 17.88185 16.86446 18.09477</t>
  </si>
  <si>
    <t>[1] 1 1 0 0 1 1 0</t>
  </si>
  <si>
    <t xml:space="preserve">       ar1        ma1 </t>
  </si>
  <si>
    <t xml:space="preserve"> 0.2155394 -0.8193378 </t>
  </si>
  <si>
    <t>0.975772314366841x + 0.950419831526x^2 + -1.02644965018047x^3 + -0.494591586211749x^4 + 0.594849090499374x^5</t>
  </si>
  <si>
    <t>-0.278355132676571x + -1.20383057689332x^2 + 0.18864718753249x^3 + 0.522778823474848x^4</t>
  </si>
  <si>
    <t xml:space="preserve">    Point Forecast    Lo 80   Hi 80    Lo 95    Hi 95</t>
  </si>
  <si>
    <t>193       1541.213 1300.876 1781.55 1173.649 1908.776</t>
  </si>
  <si>
    <t>[1] 4 4 0 0 1 1 0</t>
  </si>
  <si>
    <t xml:space="preserve">        ar1         ar2         ar3         ar4         ma1         ma2 </t>
  </si>
  <si>
    <t xml:space="preserve">-0.02422769  0.92619215 -0.10025750 -0.59484909 -0.27835513 -1.20383058 </t>
  </si>
  <si>
    <t xml:space="preserve">        ma3         ma4 </t>
  </si>
  <si>
    <t xml:space="preserve"> 0.18864719  0.52277882 </t>
  </si>
  <si>
    <t>&gt; fit</t>
  </si>
  <si>
    <t xml:space="preserve">Series: data </t>
  </si>
  <si>
    <t xml:space="preserve">ARIMA(4,1,4)                    </t>
  </si>
  <si>
    <t>Coefficients:</t>
  </si>
  <si>
    <t xml:space="preserve">          ar1     ar2      ar3      ar4      ma1      ma2     ma3     ma4</t>
  </si>
  <si>
    <t xml:space="preserve">      -0.0242  0.9262  -0.1003  -0.5948  -0.2784  -1.2038  0.1886  0.5228</t>
  </si>
  <si>
    <t>s.e.   0.2324  0.1209   0.2629   0.2037   0.2420   0.1765  0.3560  0.2667</t>
  </si>
  <si>
    <t>sigma^2 estimated as 35170:  log likelihood=-1271.88</t>
  </si>
  <si>
    <t>AIC=2561.77   AICc=2562.76   BIC=2591.04</t>
  </si>
  <si>
    <t xml:space="preserve">   Point Forecast    Lo 80    Hi 80    Lo 95    Hi 95</t>
  </si>
  <si>
    <t>72        280.259 257.6527 302.8653 245.6856 314.8323</t>
  </si>
  <si>
    <t>[1] 2 2 0 0 1 2 0</t>
  </si>
  <si>
    <t xml:space="preserve">         ar1          ar2          ma1          ma2 </t>
  </si>
  <si>
    <t xml:space="preserve">-1.218692314 -0.679815883  0.003168859 -0.661108481 </t>
  </si>
  <si>
    <t xml:space="preserve">ARIMA(2,2,2)                    </t>
  </si>
  <si>
    <t xml:space="preserve">          ar1      ar2     ma1      ma2</t>
  </si>
  <si>
    <t xml:space="preserve">      -1.2187  -0.6798  0.0032  -0.6611</t>
  </si>
  <si>
    <t>s.e.   0.1497   0.1521  0.1493   0.1393</t>
  </si>
  <si>
    <t>sigma^2 estimated as 311.2:  log likelihood=-297.63</t>
  </si>
  <si>
    <t>AIC=605.25   AICc=606.21   BIC=616.42</t>
  </si>
  <si>
    <t>0.781307685709363x + 0.757568745755566x^2 + 0.140939451360778x^3 + -0.679815882825707x^4</t>
  </si>
  <si>
    <t>0.00316885910123997x + -0.661108481456115x^2</t>
  </si>
  <si>
    <t>0.448327237570151x + -0.860276544957739x^2</t>
  </si>
  <si>
    <t>2.76108764142129x + 2.63692860210326x^2 + 0.871210639322992x^3</t>
  </si>
  <si>
    <t>201       1621.016 967.3781 2274.654 621.3631 2620.669</t>
  </si>
  <si>
    <t>[1] 2 3 0 0 1 0 0</t>
  </si>
  <si>
    <t xml:space="preserve">         ar1          ar2          ma1          ma2          ma3    intercept </t>
  </si>
  <si>
    <t xml:space="preserve">   0.4483272   -0.8602765    2.7610876    2.6369286    0.8712106 2760.0905116 </t>
  </si>
  <si>
    <t xml:space="preserve">ARIMA(2,0,3) with non-zero mean </t>
  </si>
  <si>
    <t xml:space="preserve">         ar1      ar2     ma1     ma2     ma3  intercept</t>
  </si>
  <si>
    <t xml:space="preserve">      0.4483  -0.8603  2.7611  2.6369  0.8712   2760.090</t>
  </si>
  <si>
    <t>s.e.  0.0345   0.0401  0.0329  0.0588  0.0282    111.117</t>
  </si>
  <si>
    <t>sigma^2 estimated as 260137:  log likelihood=-1530.68</t>
  </si>
  <si>
    <t>AIC=3075.56   AICc=3076.14   BIC=3098.65</t>
  </si>
  <si>
    <t>241       25.71188 24.00079 27.42297 23.09499 28.32876</t>
  </si>
  <si>
    <t>[1] 3 3 0 0 1 0 0</t>
  </si>
  <si>
    <t xml:space="preserve">       ar1        ar2        ar3        ma1        ma2        ma3  intercept </t>
  </si>
  <si>
    <t xml:space="preserve"> 0.8688785  0.4894261 -0.8583891 -0.6657446 -0.6588395  0.8497007 19.9668726 </t>
  </si>
  <si>
    <t xml:space="preserve">ARIMA(3,0,3) with non-zero mean </t>
  </si>
  <si>
    <t xml:space="preserve">         ar1     ar2      ar3      ma1      ma2     ma3  intercept</t>
  </si>
  <si>
    <t xml:space="preserve">      0.8689  0.4894  -0.8584  -0.6657  -0.6588  0.8497    19.9669</t>
  </si>
  <si>
    <t>s.e.  0.0604  0.1042   0.0602   0.0588   0.0780  0.0475     0.0901</t>
  </si>
  <si>
    <t>sigma^2 estimated as 1.783:  log likelihood=-409.92</t>
  </si>
  <si>
    <t>AIC=836.9   AICc=837.52   BIC=864.75</t>
  </si>
  <si>
    <t xml:space="preserve">&gt; </t>
  </si>
  <si>
    <t>0.86887849802952x + 0.489426113427318x^2 + -0.85838914040642x^3</t>
  </si>
  <si>
    <t>-0.665744557428579x + -0.658839505238955x^2 + 0.849700736391388x^3</t>
  </si>
  <si>
    <t>0.038939980288812x + 0.0652710175914317x^2 + 0.895789002119756x^3</t>
  </si>
  <si>
    <t>0.239675130545705x + -0.272601196548137x^2 + -0.961101049906374x^3</t>
  </si>
  <si>
    <t xml:space="preserve">       ar1        ar2        ma1        ma2        ma3      drift </t>
  </si>
  <si>
    <t xml:space="preserve">-0.9610600 -0.8957890  0.2396751 -0.2726012 -0.9611010  2.0271589 </t>
  </si>
  <si>
    <t xml:space="preserve">ARIMA(2,1,3) with drift         </t>
  </si>
  <si>
    <t xml:space="preserve">          ar1      ar2     ma1      ma2      ma3   drift</t>
  </si>
  <si>
    <t xml:space="preserve">      -0.9611  -0.8958  0.2397  -0.2726  -0.9611  2.0272</t>
  </si>
  <si>
    <t>s.e.   0.0592   0.0601  0.0386   0.0374   0.0466  0.5051</t>
  </si>
  <si>
    <t>sigma^2 estimated as 17914:  log likelihood=-751.56</t>
  </si>
  <si>
    <t>AIC=1506.84   AICc=1507.85   BIC=1526.3</t>
  </si>
  <si>
    <t xml:space="preserve">    Point Forecast    Lo 80    Hi 80    Lo 95   Hi 95</t>
  </si>
  <si>
    <t>121        975.284 803.1369 1147.431 712.0077 1238.56</t>
  </si>
  <si>
    <t>[1] 2 3 0 0 1 1 0</t>
  </si>
  <si>
    <t>x</t>
  </si>
  <si>
    <t>0.0863504554354542x</t>
  </si>
  <si>
    <t xml:space="preserve">    Point Forecast   Lo 80    Hi 80    Lo 95    Hi 95</t>
  </si>
  <si>
    <t>370       357.3828 348.122 366.6437 343.2196 371.5461</t>
  </si>
  <si>
    <t>[1] 0 1 0 0 1 1 0</t>
  </si>
  <si>
    <t xml:space="preserve">       ma1 </t>
  </si>
  <si>
    <t xml:space="preserve">ARIMA(0,1,1)                    </t>
  </si>
  <si>
    <t xml:space="preserve">         ma1</t>
  </si>
  <si>
    <t>s.e.  0.0512</t>
  </si>
  <si>
    <t>sigma^2 estimated as 52.22:  log likelihood=-1249.97</t>
  </si>
  <si>
    <t>AIC=2503.95   AICc=2503.98   BIC=2511.77</t>
  </si>
  <si>
    <t>2.81676572914858x + -3.08082065487139x^2 + 1.45709079592734x^3 + -0.193035870204536x^4</t>
  </si>
  <si>
    <t>-1.62591659902404x + 0.740545158229386x^2</t>
  </si>
  <si>
    <t>290        144.859 125.1523 164.5658 114.7201 174.9979</t>
  </si>
  <si>
    <t>[1] 3 2 0 0 1 1 0</t>
  </si>
  <si>
    <t xml:space="preserve">       ar1        ar2        ar3        ma1        ma2 </t>
  </si>
  <si>
    <t xml:space="preserve"> 1.8167657 -1.2640549  0.1930359 -1.6259166  0.7405452 </t>
  </si>
  <si>
    <t xml:space="preserve">ARIMA(3,1,2)                    </t>
  </si>
  <si>
    <t xml:space="preserve">         ar1      ar2     ar3      ma1     ma2</t>
  </si>
  <si>
    <t xml:space="preserve">      1.8168  -1.2641  0.1930  -1.6259  0.7405</t>
  </si>
  <si>
    <t>s.e.  0.0881   0.1373  0.0815   0.0614  0.0605</t>
  </si>
  <si>
    <t>sigma^2 estimated as 236.5:  log likelihood=-1197.25</t>
  </si>
  <si>
    <t>AIC=2406.5   AICc=2406.8   BIC=2428.48</t>
  </si>
  <si>
    <t>ar1</t>
  </si>
  <si>
    <t>ar2</t>
  </si>
  <si>
    <t>ma1</t>
  </si>
  <si>
    <t xml:space="preserve">ma2 </t>
  </si>
  <si>
    <t>ma3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</si>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</sst>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5" x14ac:dyDescent="0.25"/>
  <cols>
    <col min="1" max="1" width="91" customWidth="1"/>
    <col min="2" max="2" width="84.57031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477.86441087077299</v>
      </c>
      <c r="B2" t="s">
        <v>7</v>
      </c>
    </row>
    <row r="3" spans="1:2" x14ac:dyDescent="0.25">
      <c r="A3" t="s">
        <v>1</v>
      </c>
      <c r="B3" t="s">
        <v>8</v>
      </c>
    </row>
    <row r="4" spans="1:2" x14ac:dyDescent="0.25">
      <c r="A4" s="1">
        <v>2.7147740766324899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3</v>
      </c>
      <c r="B6" t="s">
        <v>11</v>
      </c>
    </row>
    <row r="7" spans="1:2" x14ac:dyDescent="0.25">
      <c r="A7" t="s">
        <v>4</v>
      </c>
    </row>
    <row r="8" spans="1:2" x14ac:dyDescent="0.25">
      <c r="A8" t="s">
        <v>5</v>
      </c>
      <c r="B8" t="s">
        <v>12</v>
      </c>
    </row>
    <row r="9" spans="1:2" x14ac:dyDescent="0.25">
      <c r="B9" t="s">
        <v>13</v>
      </c>
    </row>
    <row r="10" spans="1:2" x14ac:dyDescent="0.25">
      <c r="B10" t="s">
        <v>14</v>
      </c>
    </row>
    <row r="11" spans="1:2" x14ac:dyDescent="0.25">
      <c r="B1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14" sqref="A13:A14"/>
    </sheetView>
  </sheetViews>
  <sheetFormatPr defaultRowHeight="15" x14ac:dyDescent="0.25"/>
  <cols>
    <col min="1" max="1" width="86.85546875" customWidth="1"/>
    <col min="2" max="2" width="82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144.85903467514399</v>
      </c>
      <c r="B2" t="s">
        <v>18</v>
      </c>
    </row>
    <row r="3" spans="1:2" x14ac:dyDescent="0.25">
      <c r="A3" t="s">
        <v>1</v>
      </c>
      <c r="B3" t="s">
        <v>105</v>
      </c>
    </row>
    <row r="4" spans="1:2" x14ac:dyDescent="0.25">
      <c r="A4" s="1">
        <v>0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103</v>
      </c>
      <c r="B6" t="s">
        <v>106</v>
      </c>
    </row>
    <row r="7" spans="1:2" x14ac:dyDescent="0.25">
      <c r="A7" t="s">
        <v>4</v>
      </c>
    </row>
    <row r="8" spans="1:2" x14ac:dyDescent="0.25">
      <c r="A8" t="s">
        <v>104</v>
      </c>
      <c r="B8" t="s">
        <v>12</v>
      </c>
    </row>
    <row r="9" spans="1:2" x14ac:dyDescent="0.25">
      <c r="B9" t="s">
        <v>13</v>
      </c>
    </row>
    <row r="10" spans="1:2" x14ac:dyDescent="0.25">
      <c r="B10" t="s">
        <v>107</v>
      </c>
    </row>
    <row r="11" spans="1:2" x14ac:dyDescent="0.25">
      <c r="B11" t="s">
        <v>108</v>
      </c>
    </row>
    <row r="13" spans="1:2" x14ac:dyDescent="0.25">
      <c r="B13" t="s">
        <v>32</v>
      </c>
    </row>
    <row r="14" spans="1:2" x14ac:dyDescent="0.25">
      <c r="B14" t="s">
        <v>33</v>
      </c>
    </row>
    <row r="15" spans="1:2" x14ac:dyDescent="0.25">
      <c r="B15" t="s">
        <v>109</v>
      </c>
    </row>
    <row r="17" spans="2:2" x14ac:dyDescent="0.25">
      <c r="B17" t="s">
        <v>35</v>
      </c>
    </row>
    <row r="18" spans="2:2" x14ac:dyDescent="0.25">
      <c r="B18" t="s">
        <v>110</v>
      </c>
    </row>
    <row r="19" spans="2:2" x14ac:dyDescent="0.25">
      <c r="B19" t="s">
        <v>111</v>
      </c>
    </row>
    <row r="20" spans="2:2" x14ac:dyDescent="0.25">
      <c r="B20" t="s">
        <v>112</v>
      </c>
    </row>
    <row r="22" spans="2:2" x14ac:dyDescent="0.25">
      <c r="B22" t="s">
        <v>113</v>
      </c>
    </row>
    <row r="23" spans="2:2" x14ac:dyDescent="0.25">
      <c r="B23" t="s">
        <v>114</v>
      </c>
    </row>
    <row r="24" spans="2:2" x14ac:dyDescent="0.25">
      <c r="B24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6" sqref="B16"/>
    </sheetView>
  </sheetViews>
  <sheetFormatPr defaultRowHeight="15" x14ac:dyDescent="0.25"/>
  <cols>
    <col min="1" max="1" width="81.85546875" customWidth="1"/>
    <col min="2" max="2" width="77.710937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17.4796180248381</v>
      </c>
      <c r="B2" t="s">
        <v>18</v>
      </c>
    </row>
    <row r="3" spans="1:2" x14ac:dyDescent="0.25">
      <c r="A3" t="s">
        <v>1</v>
      </c>
      <c r="B3" t="s">
        <v>19</v>
      </c>
    </row>
    <row r="4" spans="1:2" x14ac:dyDescent="0.25">
      <c r="A4" s="1">
        <v>0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16</v>
      </c>
      <c r="B6" t="s">
        <v>20</v>
      </c>
    </row>
    <row r="7" spans="1:2" x14ac:dyDescent="0.25">
      <c r="A7" t="s">
        <v>4</v>
      </c>
    </row>
    <row r="8" spans="1:2" x14ac:dyDescent="0.25">
      <c r="A8" t="s">
        <v>17</v>
      </c>
      <c r="B8" t="s">
        <v>12</v>
      </c>
    </row>
    <row r="9" spans="1:2" x14ac:dyDescent="0.25">
      <c r="B9" t="s">
        <v>13</v>
      </c>
    </row>
    <row r="10" spans="1:2" x14ac:dyDescent="0.25">
      <c r="B10" t="s">
        <v>21</v>
      </c>
    </row>
    <row r="11" spans="1:2" x14ac:dyDescent="0.25">
      <c r="B1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8" sqref="B8"/>
    </sheetView>
  </sheetViews>
  <sheetFormatPr defaultRowHeight="15" x14ac:dyDescent="0.25"/>
  <cols>
    <col min="1" max="1" width="102.85546875" customWidth="1"/>
    <col min="2" max="2" width="72.710937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1541.2125819742801</v>
      </c>
      <c r="B2" t="s">
        <v>25</v>
      </c>
    </row>
    <row r="3" spans="1:2" x14ac:dyDescent="0.25">
      <c r="A3" t="s">
        <v>1</v>
      </c>
      <c r="B3" t="s">
        <v>26</v>
      </c>
    </row>
    <row r="4" spans="1:2" x14ac:dyDescent="0.25">
      <c r="A4" s="1">
        <v>0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23</v>
      </c>
      <c r="B6" t="s">
        <v>27</v>
      </c>
    </row>
    <row r="7" spans="1:2" x14ac:dyDescent="0.25">
      <c r="A7" t="s">
        <v>4</v>
      </c>
    </row>
    <row r="8" spans="1:2" x14ac:dyDescent="0.25">
      <c r="A8" t="s">
        <v>24</v>
      </c>
      <c r="B8" t="s">
        <v>12</v>
      </c>
    </row>
    <row r="9" spans="1:2" x14ac:dyDescent="0.25">
      <c r="B9" t="s">
        <v>13</v>
      </c>
    </row>
    <row r="10" spans="1:2" x14ac:dyDescent="0.25">
      <c r="B10" t="s">
        <v>28</v>
      </c>
    </row>
    <row r="11" spans="1:2" x14ac:dyDescent="0.25">
      <c r="B11" t="s">
        <v>29</v>
      </c>
    </row>
    <row r="12" spans="1:2" x14ac:dyDescent="0.25">
      <c r="B12" t="s">
        <v>30</v>
      </c>
    </row>
    <row r="13" spans="1:2" x14ac:dyDescent="0.25">
      <c r="B13" t="s">
        <v>31</v>
      </c>
    </row>
    <row r="15" spans="1:2" x14ac:dyDescent="0.25">
      <c r="B15" t="s">
        <v>32</v>
      </c>
    </row>
    <row r="16" spans="1:2" x14ac:dyDescent="0.25">
      <c r="B16" t="s">
        <v>33</v>
      </c>
    </row>
    <row r="17" spans="2:2" x14ac:dyDescent="0.25">
      <c r="B17" t="s">
        <v>34</v>
      </c>
    </row>
    <row r="19" spans="2:2" x14ac:dyDescent="0.25">
      <c r="B19" t="s">
        <v>35</v>
      </c>
    </row>
    <row r="20" spans="2:2" x14ac:dyDescent="0.25">
      <c r="B20" t="s">
        <v>36</v>
      </c>
    </row>
    <row r="21" spans="2:2" x14ac:dyDescent="0.25">
      <c r="B21" t="s">
        <v>37</v>
      </c>
    </row>
    <row r="22" spans="2:2" x14ac:dyDescent="0.25">
      <c r="B22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5" sqref="A15"/>
    </sheetView>
  </sheetViews>
  <sheetFormatPr defaultRowHeight="15" x14ac:dyDescent="0.25"/>
  <cols>
    <col min="1" max="1" width="84" customWidth="1"/>
    <col min="2" max="2" width="85" customWidth="1"/>
  </cols>
  <sheetData>
    <row r="1" spans="1:2" x14ac:dyDescent="0.25">
      <c r="B1" t="s">
        <v>6</v>
      </c>
    </row>
    <row r="2" spans="1:2" x14ac:dyDescent="0.25">
      <c r="A2" t="s">
        <v>0</v>
      </c>
      <c r="B2" t="s">
        <v>41</v>
      </c>
    </row>
    <row r="3" spans="1:2" x14ac:dyDescent="0.25">
      <c r="A3" s="1">
        <v>280.25897515465198</v>
      </c>
      <c r="B3" t="s">
        <v>42</v>
      </c>
    </row>
    <row r="4" spans="1:2" x14ac:dyDescent="0.25">
      <c r="A4" t="s">
        <v>1</v>
      </c>
      <c r="B4" t="s">
        <v>9</v>
      </c>
    </row>
    <row r="5" spans="1:2" x14ac:dyDescent="0.25">
      <c r="A5" s="1">
        <v>0</v>
      </c>
      <c r="B5" t="s">
        <v>10</v>
      </c>
    </row>
    <row r="6" spans="1:2" x14ac:dyDescent="0.25">
      <c r="A6" t="s">
        <v>2</v>
      </c>
      <c r="B6" t="s">
        <v>43</v>
      </c>
    </row>
    <row r="7" spans="1:2" x14ac:dyDescent="0.25">
      <c r="A7" t="s">
        <v>52</v>
      </c>
    </row>
    <row r="8" spans="1:2" x14ac:dyDescent="0.25">
      <c r="A8" t="s">
        <v>4</v>
      </c>
      <c r="B8" t="s">
        <v>12</v>
      </c>
    </row>
    <row r="9" spans="1:2" x14ac:dyDescent="0.25">
      <c r="A9" t="s">
        <v>53</v>
      </c>
      <c r="B9" t="s">
        <v>13</v>
      </c>
    </row>
    <row r="10" spans="1:2" x14ac:dyDescent="0.25">
      <c r="B10" t="s">
        <v>44</v>
      </c>
    </row>
    <row r="11" spans="1:2" x14ac:dyDescent="0.25">
      <c r="B11" t="s">
        <v>45</v>
      </c>
    </row>
    <row r="13" spans="1:2" x14ac:dyDescent="0.25">
      <c r="B13" t="s">
        <v>32</v>
      </c>
    </row>
    <row r="14" spans="1:2" x14ac:dyDescent="0.25">
      <c r="B14" t="s">
        <v>33</v>
      </c>
    </row>
    <row r="15" spans="1:2" x14ac:dyDescent="0.25">
      <c r="B15" t="s">
        <v>46</v>
      </c>
    </row>
    <row r="17" spans="2:2" x14ac:dyDescent="0.25">
      <c r="B17" t="s">
        <v>35</v>
      </c>
    </row>
    <row r="18" spans="2:2" x14ac:dyDescent="0.25">
      <c r="B18" t="s">
        <v>47</v>
      </c>
    </row>
    <row r="19" spans="2:2" x14ac:dyDescent="0.25">
      <c r="B19" t="s">
        <v>48</v>
      </c>
    </row>
    <row r="20" spans="2:2" x14ac:dyDescent="0.25">
      <c r="B20" t="s">
        <v>49</v>
      </c>
    </row>
    <row r="22" spans="2:2" x14ac:dyDescent="0.25">
      <c r="B22" t="s">
        <v>50</v>
      </c>
    </row>
    <row r="23" spans="2:2" x14ac:dyDescent="0.25">
      <c r="B23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5" sqref="A15"/>
    </sheetView>
  </sheetViews>
  <sheetFormatPr defaultRowHeight="15" x14ac:dyDescent="0.25"/>
  <cols>
    <col min="1" max="1" width="85.5703125" customWidth="1"/>
    <col min="2" max="2" width="80.8554687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484.031974963545</v>
      </c>
      <c r="B2" t="s">
        <v>18</v>
      </c>
    </row>
    <row r="3" spans="1:2" x14ac:dyDescent="0.25">
      <c r="A3" t="s">
        <v>1</v>
      </c>
      <c r="B3" t="s">
        <v>56</v>
      </c>
    </row>
    <row r="4" spans="1:2" x14ac:dyDescent="0.25">
      <c r="A4" s="1">
        <v>2760.0905116418799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54</v>
      </c>
      <c r="B6" t="s">
        <v>57</v>
      </c>
    </row>
    <row r="7" spans="1:2" x14ac:dyDescent="0.25">
      <c r="A7" t="s">
        <v>4</v>
      </c>
    </row>
    <row r="8" spans="1:2" x14ac:dyDescent="0.25">
      <c r="A8" t="s">
        <v>55</v>
      </c>
      <c r="B8" t="s">
        <v>12</v>
      </c>
    </row>
    <row r="9" spans="1:2" x14ac:dyDescent="0.25">
      <c r="B9" t="s">
        <v>13</v>
      </c>
    </row>
    <row r="10" spans="1:2" x14ac:dyDescent="0.25">
      <c r="B10" t="s">
        <v>58</v>
      </c>
    </row>
    <row r="11" spans="1:2" x14ac:dyDescent="0.25">
      <c r="B11" t="s">
        <v>59</v>
      </c>
    </row>
    <row r="13" spans="1:2" x14ac:dyDescent="0.25">
      <c r="B13" t="s">
        <v>32</v>
      </c>
    </row>
    <row r="14" spans="1:2" x14ac:dyDescent="0.25">
      <c r="B14" t="s">
        <v>33</v>
      </c>
    </row>
    <row r="15" spans="1:2" x14ac:dyDescent="0.25">
      <c r="B15" t="s">
        <v>60</v>
      </c>
    </row>
    <row r="17" spans="2:2" x14ac:dyDescent="0.25">
      <c r="B17" t="s">
        <v>35</v>
      </c>
    </row>
    <row r="18" spans="2:2" x14ac:dyDescent="0.25">
      <c r="B18" t="s">
        <v>61</v>
      </c>
    </row>
    <row r="19" spans="2:2" x14ac:dyDescent="0.25">
      <c r="B19" t="s">
        <v>62</v>
      </c>
    </row>
    <row r="20" spans="2:2" x14ac:dyDescent="0.25">
      <c r="B20" t="s">
        <v>63</v>
      </c>
    </row>
    <row r="22" spans="2:2" x14ac:dyDescent="0.25">
      <c r="B22" t="s">
        <v>64</v>
      </c>
    </row>
    <row r="23" spans="2:2" x14ac:dyDescent="0.25">
      <c r="B2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K14"/>
  <sheetViews>
    <sheetView workbookViewId="0">
      <selection activeCell="H14" sqref="H14"/>
    </sheetView>
  </sheetViews>
  <sheetFormatPr defaultRowHeight="15" x14ac:dyDescent="0.25"/>
  <cols>
    <col min="5" max="5" width="13.42578125" customWidth="1"/>
    <col min="6" max="6" width="15.28515625" customWidth="1"/>
    <col min="7" max="7" width="13.140625" customWidth="1"/>
    <col min="8" max="8" width="13.28515625" customWidth="1"/>
    <col min="9" max="9" width="13.5703125" customWidth="1"/>
    <col min="10" max="10" width="13.7109375" customWidth="1"/>
  </cols>
  <sheetData>
    <row r="6" spans="5:11" x14ac:dyDescent="0.25">
      <c r="E6" t="s">
        <v>115</v>
      </c>
      <c r="F6" t="s">
        <v>116</v>
      </c>
      <c r="G6" t="s">
        <v>117</v>
      </c>
      <c r="H6" t="s">
        <v>118</v>
      </c>
      <c r="I6" t="s">
        <v>119</v>
      </c>
      <c r="J6" t="s">
        <v>120</v>
      </c>
    </row>
    <row r="7" spans="5:11" x14ac:dyDescent="0.25">
      <c r="E7">
        <v>0.44832723757014997</v>
      </c>
      <c r="F7">
        <v>-0.86027654495773798</v>
      </c>
      <c r="G7">
        <v>2.7610876414212902</v>
      </c>
      <c r="H7">
        <v>2.6369286021032501</v>
      </c>
      <c r="I7">
        <v>0.87121063932299203</v>
      </c>
      <c r="J7">
        <v>2760.0905116418799</v>
      </c>
    </row>
    <row r="8" spans="5:11" x14ac:dyDescent="0.25">
      <c r="E8">
        <v>1631</v>
      </c>
      <c r="F8">
        <v>226</v>
      </c>
      <c r="G8">
        <v>-751.35700830364203</v>
      </c>
      <c r="H8">
        <v>-373.93845779451499</v>
      </c>
      <c r="I8">
        <v>284.37876161030903</v>
      </c>
      <c r="J8">
        <v>0</v>
      </c>
    </row>
    <row r="9" spans="5:11" x14ac:dyDescent="0.25">
      <c r="E9">
        <f>E7*E8</f>
        <v>731.22172447691457</v>
      </c>
      <c r="F9">
        <f t="shared" ref="F9:J9" si="0">F7*F8</f>
        <v>-194.42249916044878</v>
      </c>
      <c r="G9">
        <f t="shared" si="0"/>
        <v>-2074.5625499224598</v>
      </c>
      <c r="H9">
        <f t="shared" si="0"/>
        <v>-986.04901478473562</v>
      </c>
      <c r="I9">
        <f t="shared" si="0"/>
        <v>247.75380271239808</v>
      </c>
      <c r="J9">
        <f t="shared" si="0"/>
        <v>0</v>
      </c>
      <c r="K9">
        <f>SUM(E9:J9)</f>
        <v>-2276.0585366783316</v>
      </c>
    </row>
    <row r="14" spans="5:11" x14ac:dyDescent="0.25">
      <c r="E14">
        <v>1621.0160000000001</v>
      </c>
      <c r="F14">
        <f>SUM(E9:I9)</f>
        <v>-2276.0585366783316</v>
      </c>
      <c r="G14">
        <f>E14-F14</f>
        <v>3897.0745366783317</v>
      </c>
      <c r="H14">
        <f>J7/G14</f>
        <v>0.70824678503440708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8" sqref="A18"/>
    </sheetView>
  </sheetViews>
  <sheetFormatPr defaultRowHeight="15" x14ac:dyDescent="0.25"/>
  <cols>
    <col min="1" max="1" width="91.140625" customWidth="1"/>
    <col min="2" max="2" width="83.42578125" customWidth="1"/>
  </cols>
  <sheetData>
    <row r="1" spans="1:2" x14ac:dyDescent="0.25">
      <c r="B1" t="s">
        <v>6</v>
      </c>
    </row>
    <row r="2" spans="1:2" x14ac:dyDescent="0.25">
      <c r="A2" t="s">
        <v>0</v>
      </c>
      <c r="B2" t="s">
        <v>18</v>
      </c>
    </row>
    <row r="3" spans="1:2" x14ac:dyDescent="0.25">
      <c r="A3" s="1">
        <v>35.6936150089008</v>
      </c>
      <c r="B3" t="s">
        <v>66</v>
      </c>
    </row>
    <row r="4" spans="1:2" x14ac:dyDescent="0.25">
      <c r="A4" t="s">
        <v>1</v>
      </c>
      <c r="B4" t="s">
        <v>9</v>
      </c>
    </row>
    <row r="5" spans="1:2" x14ac:dyDescent="0.25">
      <c r="A5" s="1">
        <v>19.966872603315899</v>
      </c>
      <c r="B5" t="s">
        <v>10</v>
      </c>
    </row>
    <row r="6" spans="1:2" x14ac:dyDescent="0.25">
      <c r="A6" t="s">
        <v>2</v>
      </c>
      <c r="B6" t="s">
        <v>67</v>
      </c>
    </row>
    <row r="7" spans="1:2" x14ac:dyDescent="0.25">
      <c r="A7" t="s">
        <v>77</v>
      </c>
    </row>
    <row r="8" spans="1:2" x14ac:dyDescent="0.25">
      <c r="A8" t="s">
        <v>4</v>
      </c>
      <c r="B8" t="s">
        <v>12</v>
      </c>
    </row>
    <row r="9" spans="1:2" x14ac:dyDescent="0.25">
      <c r="A9" t="s">
        <v>78</v>
      </c>
      <c r="B9" t="s">
        <v>13</v>
      </c>
    </row>
    <row r="10" spans="1:2" x14ac:dyDescent="0.25">
      <c r="B10" t="s">
        <v>68</v>
      </c>
    </row>
    <row r="11" spans="1:2" x14ac:dyDescent="0.25">
      <c r="B11" t="s">
        <v>69</v>
      </c>
    </row>
    <row r="13" spans="1:2" x14ac:dyDescent="0.25">
      <c r="B13" t="s">
        <v>32</v>
      </c>
    </row>
    <row r="14" spans="1:2" x14ac:dyDescent="0.25">
      <c r="A14" s="1">
        <v>25.7118664860104</v>
      </c>
      <c r="B14" t="s">
        <v>33</v>
      </c>
    </row>
    <row r="15" spans="1:2" x14ac:dyDescent="0.25">
      <c r="B15" t="s">
        <v>70</v>
      </c>
    </row>
    <row r="17" spans="2:2" x14ac:dyDescent="0.25">
      <c r="B17" t="s">
        <v>35</v>
      </c>
    </row>
    <row r="18" spans="2:2" x14ac:dyDescent="0.25">
      <c r="B18" t="s">
        <v>71</v>
      </c>
    </row>
    <row r="19" spans="2:2" x14ac:dyDescent="0.25">
      <c r="B19" t="s">
        <v>72</v>
      </c>
    </row>
    <row r="20" spans="2:2" x14ac:dyDescent="0.25">
      <c r="B20" t="s">
        <v>73</v>
      </c>
    </row>
    <row r="22" spans="2:2" x14ac:dyDescent="0.25">
      <c r="B22" t="s">
        <v>74</v>
      </c>
    </row>
    <row r="23" spans="2:2" x14ac:dyDescent="0.25">
      <c r="B23" t="s">
        <v>75</v>
      </c>
    </row>
    <row r="24" spans="2:2" x14ac:dyDescent="0.25">
      <c r="B24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7" sqref="A17"/>
    </sheetView>
  </sheetViews>
  <sheetFormatPr defaultRowHeight="15" x14ac:dyDescent="0.25"/>
  <cols>
    <col min="1" max="1" width="91.140625" customWidth="1"/>
    <col min="2" max="2" width="82.285156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977.41550381807201</v>
      </c>
      <c r="B2" t="s">
        <v>89</v>
      </c>
    </row>
    <row r="3" spans="1:2" x14ac:dyDescent="0.25">
      <c r="A3" t="s">
        <v>1</v>
      </c>
      <c r="B3" t="s">
        <v>90</v>
      </c>
    </row>
    <row r="4" spans="1:2" x14ac:dyDescent="0.25">
      <c r="A4" s="1">
        <v>2.0271588506548999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79</v>
      </c>
      <c r="B6" t="s">
        <v>91</v>
      </c>
    </row>
    <row r="7" spans="1:2" x14ac:dyDescent="0.25">
      <c r="A7" t="s">
        <v>4</v>
      </c>
    </row>
    <row r="8" spans="1:2" x14ac:dyDescent="0.25">
      <c r="A8" t="s">
        <v>80</v>
      </c>
      <c r="B8" t="s">
        <v>12</v>
      </c>
    </row>
    <row r="9" spans="1:2" x14ac:dyDescent="0.25">
      <c r="B9" t="s">
        <v>13</v>
      </c>
    </row>
    <row r="10" spans="1:2" x14ac:dyDescent="0.25">
      <c r="B10" t="s">
        <v>81</v>
      </c>
    </row>
    <row r="11" spans="1:2" x14ac:dyDescent="0.25">
      <c r="B11" t="s">
        <v>82</v>
      </c>
    </row>
    <row r="13" spans="1:2" x14ac:dyDescent="0.25">
      <c r="B13" t="s">
        <v>32</v>
      </c>
    </row>
    <row r="14" spans="1:2" x14ac:dyDescent="0.25">
      <c r="B14" t="s">
        <v>33</v>
      </c>
    </row>
    <row r="15" spans="1:2" x14ac:dyDescent="0.25">
      <c r="A15" s="1">
        <v>975.38834496741697</v>
      </c>
      <c r="B15" t="s">
        <v>83</v>
      </c>
    </row>
    <row r="17" spans="2:2" x14ac:dyDescent="0.25">
      <c r="B17" t="s">
        <v>35</v>
      </c>
    </row>
    <row r="18" spans="2:2" x14ac:dyDescent="0.25">
      <c r="B18" t="s">
        <v>84</v>
      </c>
    </row>
    <row r="19" spans="2:2" x14ac:dyDescent="0.25">
      <c r="B19" t="s">
        <v>85</v>
      </c>
    </row>
    <row r="20" spans="2:2" x14ac:dyDescent="0.25">
      <c r="B20" t="s">
        <v>86</v>
      </c>
    </row>
    <row r="22" spans="2:2" x14ac:dyDescent="0.25">
      <c r="B22" t="s">
        <v>87</v>
      </c>
    </row>
    <row r="23" spans="2:2" x14ac:dyDescent="0.25">
      <c r="B23" t="s">
        <v>88</v>
      </c>
    </row>
    <row r="24" spans="2:2" x14ac:dyDescent="0.25">
      <c r="B24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4" sqref="A14"/>
    </sheetView>
  </sheetViews>
  <sheetFormatPr defaultRowHeight="15" x14ac:dyDescent="0.25"/>
  <cols>
    <col min="1" max="1" width="91.140625" customWidth="1"/>
    <col min="2" max="2" width="81.425781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357.38283196209801</v>
      </c>
      <c r="B2" t="s">
        <v>94</v>
      </c>
    </row>
    <row r="3" spans="1:2" x14ac:dyDescent="0.25">
      <c r="A3" t="s">
        <v>1</v>
      </c>
      <c r="B3" t="s">
        <v>95</v>
      </c>
    </row>
    <row r="4" spans="1:2" x14ac:dyDescent="0.25">
      <c r="A4" s="1">
        <v>0</v>
      </c>
      <c r="B4" t="s">
        <v>9</v>
      </c>
    </row>
    <row r="5" spans="1:2" x14ac:dyDescent="0.25">
      <c r="A5" t="s">
        <v>2</v>
      </c>
      <c r="B5" t="s">
        <v>10</v>
      </c>
    </row>
    <row r="6" spans="1:2" x14ac:dyDescent="0.25">
      <c r="A6" t="s">
        <v>92</v>
      </c>
      <c r="B6" t="s">
        <v>96</v>
      </c>
    </row>
    <row r="7" spans="1:2" x14ac:dyDescent="0.25">
      <c r="A7" t="s">
        <v>4</v>
      </c>
    </row>
    <row r="8" spans="1:2" x14ac:dyDescent="0.25">
      <c r="A8" t="s">
        <v>93</v>
      </c>
      <c r="B8" t="s">
        <v>12</v>
      </c>
    </row>
    <row r="9" spans="1:2" x14ac:dyDescent="0.25">
      <c r="B9" t="s">
        <v>13</v>
      </c>
    </row>
    <row r="10" spans="1:2" x14ac:dyDescent="0.25">
      <c r="B10" t="s">
        <v>97</v>
      </c>
    </row>
    <row r="11" spans="1:2" x14ac:dyDescent="0.25">
      <c r="B11" s="1">
        <v>8.6350460000000004E-2</v>
      </c>
    </row>
    <row r="13" spans="1:2" x14ac:dyDescent="0.25">
      <c r="B13" t="s">
        <v>32</v>
      </c>
    </row>
    <row r="14" spans="1:2" x14ac:dyDescent="0.25">
      <c r="B14" t="s">
        <v>33</v>
      </c>
    </row>
    <row r="15" spans="1:2" x14ac:dyDescent="0.25">
      <c r="B15" t="s">
        <v>98</v>
      </c>
    </row>
    <row r="17" spans="2:2" x14ac:dyDescent="0.25">
      <c r="B17" t="s">
        <v>35</v>
      </c>
    </row>
    <row r="18" spans="2:2" x14ac:dyDescent="0.25">
      <c r="B18" t="s">
        <v>99</v>
      </c>
    </row>
    <row r="19" spans="2:2" x14ac:dyDescent="0.25">
      <c r="B19" s="1">
        <v>8.6400000000000005E-2</v>
      </c>
    </row>
    <row r="20" spans="2:2" x14ac:dyDescent="0.25">
      <c r="B20" t="s">
        <v>100</v>
      </c>
    </row>
    <row r="22" spans="2:2" x14ac:dyDescent="0.25">
      <c r="B22" t="s">
        <v>101</v>
      </c>
    </row>
    <row r="23" spans="2:2" x14ac:dyDescent="0.25">
      <c r="B23" t="s">
        <v>102</v>
      </c>
    </row>
    <row r="24" spans="2:2" x14ac:dyDescent="0.25">
      <c r="B2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airpass.dat</vt:lpstr>
      <vt:lpstr>chemical.dat</vt:lpstr>
      <vt:lpstr>deaths.dat</vt:lpstr>
      <vt:lpstr>fuel.txt</vt:lpstr>
      <vt:lpstr>kobe.dat</vt:lpstr>
      <vt:lpstr>test</vt:lpstr>
      <vt:lpstr>maxtemp.dat</vt:lpstr>
      <vt:lpstr>paper.dat</vt:lpstr>
      <vt:lpstr>prices.dat</vt:lpstr>
      <vt:lpstr>sunspot.dat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2012-09-29T15:59:08Z</dcterms:modified>
</cp:coreProperties>
</file>