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ining\Desktop\Create_Weekly_Review_V3\"/>
    </mc:Choice>
  </mc:AlternateContent>
  <xr:revisionPtr revIDLastSave="0" documentId="8_{C12EA333-7035-4129-909C-7302D94923FB}" xr6:coauthVersionLast="44" xr6:coauthVersionMax="44" xr10:uidLastSave="{00000000-0000-0000-0000-000000000000}"/>
  <bookViews>
    <workbookView xWindow="6090" yWindow="3525" windowWidth="21600" windowHeight="11385" activeTab="2" xr2:uid="{C6F97276-BB98-4830-B48C-4D52235D8289}"/>
  </bookViews>
  <sheets>
    <sheet name="Sch_20200225_20200228" sheetId="3" r:id="rId1"/>
    <sheet name="20200225_20200228" sheetId="2" r:id="rId2"/>
    <sheet name="DailyHisto" sheetId="4" r:id="rId3"/>
    <sheet name="Sheet1" sheetId="1" r:id="rId4"/>
  </sheets>
  <definedNames>
    <definedName name="_xlnm._FilterDatabase" localSheetId="2" hidden="1">DailyHisto!$A$1:$M$22</definedName>
    <definedName name="_xlnm.Print_Area" localSheetId="1">'20200225_20200228'!$B$1:$E$20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6" i="3" l="1"/>
  <c r="L46" i="3"/>
  <c r="L5" i="3" s="1"/>
  <c r="N43" i="3"/>
  <c r="N41" i="3"/>
  <c r="N39" i="3"/>
  <c r="N37" i="3"/>
  <c r="N35" i="3"/>
  <c r="N33" i="3"/>
  <c r="N31" i="3"/>
  <c r="N29" i="3"/>
  <c r="N27" i="3"/>
  <c r="N25" i="3"/>
  <c r="N23" i="3"/>
  <c r="N21" i="3"/>
  <c r="N19" i="3"/>
  <c r="N17" i="3"/>
  <c r="N15" i="3"/>
  <c r="N13" i="3"/>
  <c r="N11" i="3"/>
  <c r="N9" i="3"/>
  <c r="N7" i="3"/>
  <c r="U4" i="3"/>
  <c r="O4" i="3"/>
  <c r="B2" i="2"/>
  <c r="J1" i="2"/>
  <c r="I1" i="2"/>
  <c r="H1" i="2"/>
  <c r="B5" i="2" s="1"/>
  <c r="B6" i="2" s="1"/>
  <c r="B7" i="2" s="1"/>
  <c r="B8" i="2" s="1"/>
  <c r="B9" i="2" s="1"/>
  <c r="B10" i="2" s="1"/>
  <c r="B11" i="2" s="1"/>
  <c r="N46" i="3" l="1"/>
  <c r="K46" i="3" s="1"/>
  <c r="K5" i="3" s="1"/>
  <c r="N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SpaceDoc</author>
  </authors>
  <commentList>
    <comment ref="F3" authorId="0" shapeId="0" xr:uid="{3A92F968-8905-4565-AE41-4B2981FFE3F4}">
      <text>
        <r>
          <rPr>
            <sz val="11"/>
            <color indexed="81"/>
            <rFont val="ＭＳ Ｐゴシック"/>
            <family val="3"/>
            <charset val="128"/>
          </rPr>
          <t xml:space="preserve">作業項目（大 中 小）
</t>
        </r>
      </text>
    </comment>
    <comment ref="I3" authorId="0" shapeId="0" xr:uid="{08F4C434-1E13-412E-8701-FAE62B4D4957}">
      <text>
        <r>
          <rPr>
            <sz val="11"/>
            <color indexed="81"/>
            <rFont val="ＭＳ Ｐゴシック"/>
            <family val="3"/>
            <charset val="128"/>
          </rPr>
          <t>作業結果による成果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J3" authorId="0" shapeId="0" xr:uid="{690398B9-411E-4CBB-9B84-EB174EEA9456}">
      <text>
        <r>
          <rPr>
            <sz val="11"/>
            <color indexed="81"/>
            <rFont val="ＭＳ Ｐゴシック"/>
            <family val="3"/>
            <charset val="128"/>
          </rPr>
          <t xml:space="preserve">作業場所
</t>
        </r>
      </text>
    </comment>
    <comment ref="K3" authorId="0" shapeId="0" xr:uid="{D985569D-8525-48BF-A31F-166B9B82CF87}">
      <text>
        <r>
          <rPr>
            <sz val="11"/>
            <color indexed="81"/>
            <rFont val="ＭＳ Ｐゴシック"/>
            <family val="3"/>
            <charset val="128"/>
          </rPr>
          <t xml:space="preserve">進捗状況
</t>
        </r>
      </text>
    </comment>
    <comment ref="L3" authorId="0" shapeId="0" xr:uid="{52ABF120-93E0-4C28-B0F1-20AF3EFC529B}">
      <text>
        <r>
          <rPr>
            <sz val="11"/>
            <color indexed="81"/>
            <rFont val="ＭＳ Ｐゴシック"/>
            <family val="3"/>
            <charset val="128"/>
          </rPr>
          <t>作業時間
（上段：予定/下段：実績）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shoutaichou</author>
  </authors>
  <commentList>
    <comment ref="B5" authorId="0" shapeId="0" xr:uid="{5559E7C3-A982-4509-A90C-2237D633556E}">
      <text>
        <r>
          <rPr>
            <b/>
            <sz val="9"/>
            <color indexed="81"/>
            <rFont val="ＭＳ Ｐゴシック"/>
            <family val="3"/>
            <charset val="128"/>
          </rPr>
          <t>日曜の日付を入力してください。</t>
        </r>
      </text>
    </comment>
  </commentList>
</comments>
</file>

<file path=xl/sharedStrings.xml><?xml version="1.0" encoding="utf-8"?>
<sst xmlns="http://schemas.openxmlformats.org/spreadsheetml/2006/main" count="135" uniqueCount="60">
  <si>
    <t>Weekly Report</t>
    <phoneticPr fontId="0"/>
  </si>
  <si>
    <t>日付</t>
    <rPh sb="0" eb="2">
      <t>ヒヅケ</t>
    </rPh>
    <phoneticPr fontId="0"/>
  </si>
  <si>
    <t>曜日</t>
    <rPh sb="0" eb="2">
      <t>ヨウビ</t>
    </rPh>
    <phoneticPr fontId="0"/>
  </si>
  <si>
    <t>業務内容</t>
    <rPh sb="0" eb="2">
      <t>ギョウム</t>
    </rPh>
    <rPh sb="2" eb="4">
      <t>ナイヨウ</t>
    </rPh>
    <phoneticPr fontId="0"/>
  </si>
  <si>
    <t>日</t>
    <rPh sb="0" eb="1">
      <t>ニチ</t>
    </rPh>
    <phoneticPr fontId="0"/>
  </si>
  <si>
    <t>月</t>
    <rPh sb="0" eb="1">
      <t>ゲツ</t>
    </rPh>
    <phoneticPr fontId="0"/>
  </si>
  <si>
    <t>火</t>
  </si>
  <si>
    <t>水</t>
  </si>
  <si>
    <t>木</t>
  </si>
  <si>
    <t>金</t>
  </si>
  <si>
    <t>土</t>
    <rPh sb="0" eb="1">
      <t>ド</t>
    </rPh>
    <phoneticPr fontId="0"/>
  </si>
  <si>
    <t>カスタマイズ進捗</t>
    <phoneticPr fontId="0"/>
  </si>
  <si>
    <t>BMT進捗</t>
    <phoneticPr fontId="0"/>
  </si>
  <si>
    <t>特記事項</t>
    <rPh sb="0" eb="2">
      <t>トッキ</t>
    </rPh>
    <rPh sb="2" eb="4">
      <t>ジコウ</t>
    </rPh>
    <phoneticPr fontId="0"/>
  </si>
  <si>
    <t>来週の予定</t>
    <rPh sb="0" eb="2">
      <t>ライシュウ</t>
    </rPh>
    <rPh sb="3" eb="5">
      <t>ヨテイ</t>
    </rPh>
    <phoneticPr fontId="0"/>
  </si>
  <si>
    <t>Project</t>
    <phoneticPr fontId="0"/>
  </si>
  <si>
    <t>実績工数(時)</t>
    <rPh sb="0" eb="2">
      <t>ジッセキ</t>
    </rPh>
    <rPh sb="2" eb="4">
      <t>コウスウ</t>
    </rPh>
    <rPh sb="5" eb="6">
      <t>ジ</t>
    </rPh>
    <phoneticPr fontId="0"/>
  </si>
  <si>
    <t>���O�@:�@Akiyama</t>
  </si>
  <si>
    <t xml:space="preserve">jupiter ver4.1.1 : -
JPT-OPTISHAPE : -
Other : -
</t>
  </si>
  <si>
    <t>jupiter ver4.1.1</t>
  </si>
  <si>
    <t>JPT-OPTISHAPE</t>
  </si>
  <si>
    <t>Other</t>
  </si>
  <si>
    <t>月</t>
    <rPh sb="0" eb="1">
      <t>ゲツ</t>
    </rPh>
    <phoneticPr fontId="0"/>
  </si>
  <si>
    <t>火</t>
    <rPh sb="0" eb="1">
      <t>カ</t>
    </rPh>
    <phoneticPr fontId="0"/>
  </si>
  <si>
    <t>水</t>
    <rPh sb="0" eb="1">
      <t>スイ</t>
    </rPh>
    <phoneticPr fontId="0"/>
  </si>
  <si>
    <t>木</t>
    <rPh sb="0" eb="1">
      <t>モク</t>
    </rPh>
    <phoneticPr fontId="0"/>
  </si>
  <si>
    <t>金</t>
    <rPh sb="0" eb="1">
      <t>キン</t>
    </rPh>
    <phoneticPr fontId="0"/>
  </si>
  <si>
    <t>Week</t>
    <phoneticPr fontId="0"/>
  </si>
  <si>
    <t>No.</t>
    <phoneticPr fontId="0"/>
  </si>
  <si>
    <t>Items</t>
    <phoneticPr fontId="13"/>
  </si>
  <si>
    <t>Output</t>
    <phoneticPr fontId="0"/>
  </si>
  <si>
    <t>Location</t>
  </si>
  <si>
    <t>Status</t>
    <phoneticPr fontId="0"/>
  </si>
  <si>
    <r>
      <t xml:space="preserve">Qty
</t>
    </r>
    <r>
      <rPr>
        <b/>
        <sz val="10"/>
        <rFont val="ＭＳ Ｐゴシック"/>
        <family val="3"/>
        <charset val="128"/>
      </rPr>
      <t>(day)</t>
    </r>
  </si>
  <si>
    <t>person</t>
    <phoneticPr fontId="0"/>
  </si>
  <si>
    <t>Plan</t>
    <phoneticPr fontId="0"/>
  </si>
  <si>
    <t>作業中</t>
    <rPh sb="0" eb="3">
      <t>サギョウチュウ</t>
    </rPh>
    <phoneticPr fontId="0"/>
  </si>
  <si>
    <t>未作業</t>
    <rPh sb="0" eb="3">
      <t>ミサギョウ</t>
    </rPh>
    <phoneticPr fontId="0"/>
  </si>
  <si>
    <t>遅れ問題</t>
    <rPh sb="0" eb="1">
      <t>オク</t>
    </rPh>
    <rPh sb="2" eb="4">
      <t>モンダイ</t>
    </rPh>
    <phoneticPr fontId="0"/>
  </si>
  <si>
    <t>遅れ気味</t>
    <rPh sb="0" eb="1">
      <t>オク</t>
    </rPh>
    <rPh sb="2" eb="4">
      <t>キミ</t>
    </rPh>
    <phoneticPr fontId="0"/>
  </si>
  <si>
    <t>Date</t>
    <phoneticPr fontId="0"/>
  </si>
  <si>
    <t>Project ID</t>
  </si>
  <si>
    <t>Project Name</t>
  </si>
  <si>
    <t>Dead Line</t>
  </si>
  <si>
    <t>Expected Completed Date</t>
  </si>
  <si>
    <t>Percent Completed</t>
  </si>
  <si>
    <t>Working time (Min)</t>
    <phoneticPr fontId="0"/>
  </si>
  <si>
    <t>Comments</t>
  </si>
  <si>
    <t>StartHour</t>
    <phoneticPr fontId="0"/>
  </si>
  <si>
    <t>StartMinute</t>
    <phoneticPr fontId="0"/>
  </si>
  <si>
    <t>EndHour</t>
    <phoneticPr fontId="0"/>
  </si>
  <si>
    <t>EndMinute</t>
    <phoneticPr fontId="0"/>
  </si>
  <si>
    <t>No</t>
    <phoneticPr fontId="0"/>
  </si>
  <si>
    <t>Name</t>
    <phoneticPr fontId="0"/>
  </si>
  <si>
    <t>SubID</t>
    <phoneticPr fontId="0"/>
  </si>
  <si>
    <t>SubName</t>
    <phoneticPr fontId="0"/>
  </si>
  <si>
    <t>-</t>
  </si>
  <si>
    <t>Akiyama</t>
  </si>
  <si>
    <t>Integration Test/Report</t>
  </si>
  <si>
    <t>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</si>
</sst>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;@"/>
    <numFmt numFmtId="165" formatCode="d"/>
    <numFmt numFmtId="166" formatCode="0_);[Red]\(0\)"/>
  </numFmts>
  <fonts count="1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rgb="FFFF0000"/>
      <name val="Calibri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b/>
      <i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Times New Roman"/>
      <family val="1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>
      <alignment vertical="center"/>
    </xf>
    <xf numFmtId="0" fontId="1" fillId="0" borderId="0"/>
    <xf numFmtId="0" fontId="9" fillId="0" borderId="0">
      <alignment vertical="center"/>
    </xf>
  </cellStyleXfs>
  <cellXfs count="123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0" fontId="1" fillId="0" borderId="0" xfId="1" applyAlignment="1">
      <alignment horizontal="right"/>
    </xf>
    <xf numFmtId="14" fontId="1" fillId="0" borderId="0" xfId="1" applyNumberFormat="1" applyAlignment="1">
      <alignment horizontal="center"/>
    </xf>
    <xf numFmtId="0" fontId="3" fillId="0" borderId="0" xfId="2" applyAlignment="1"/>
    <xf numFmtId="164" fontId="3" fillId="2" borderId="1" xfId="2" applyNumberFormat="1" applyFill="1" applyBorder="1" applyAlignment="1">
      <alignment horizontal="center"/>
    </xf>
    <xf numFmtId="0" fontId="3" fillId="2" borderId="1" xfId="2" applyFill="1" applyBorder="1" applyAlignment="1">
      <alignment horizontal="center"/>
    </xf>
    <xf numFmtId="164" fontId="3" fillId="3" borderId="2" xfId="2" applyNumberFormat="1" applyFill="1" applyBorder="1" applyAlignment="1">
      <alignment horizontal="right" vertical="center"/>
    </xf>
    <xf numFmtId="0" fontId="4" fillId="2" borderId="3" xfId="2" applyFont="1" applyFill="1" applyBorder="1" applyAlignment="1">
      <alignment horizontal="center" vertical="center"/>
    </xf>
    <xf numFmtId="0" fontId="3" fillId="3" borderId="3" xfId="2" applyFill="1" applyBorder="1" applyAlignment="1">
      <alignment horizontal="left" vertical="top" wrapText="1"/>
    </xf>
    <xf numFmtId="0" fontId="1" fillId="3" borderId="3" xfId="1" applyFill="1" applyBorder="1" applyAlignment="1">
      <alignment horizontal="left" vertical="top" wrapText="1"/>
    </xf>
    <xf numFmtId="164" fontId="3" fillId="3" borderId="2" xfId="2" applyNumberFormat="1" applyFill="1" applyBorder="1">
      <alignment vertical="center"/>
    </xf>
    <xf numFmtId="0" fontId="3" fillId="2" borderId="4" xfId="2" applyFill="1" applyBorder="1" applyAlignment="1">
      <alignment horizontal="center" vertical="center"/>
    </xf>
    <xf numFmtId="0" fontId="3" fillId="3" borderId="5" xfId="2" applyFill="1" applyBorder="1" applyAlignment="1">
      <alignment horizontal="left" vertical="top" wrapText="1"/>
    </xf>
    <xf numFmtId="0" fontId="1" fillId="3" borderId="5" xfId="1" applyFill="1" applyBorder="1" applyAlignment="1">
      <alignment horizontal="left" vertical="top" wrapText="1"/>
    </xf>
    <xf numFmtId="164" fontId="3" fillId="3" borderId="3" xfId="2" applyNumberFormat="1" applyFill="1" applyBorder="1">
      <alignment vertical="center"/>
    </xf>
    <xf numFmtId="0" fontId="3" fillId="2" borderId="3" xfId="2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164" fontId="3" fillId="0" borderId="0" xfId="2" applyNumberFormat="1">
      <alignment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3" fillId="2" borderId="3" xfId="2" applyFill="1" applyBorder="1" applyAlignment="1">
      <alignment horizontal="center" vertical="center" wrapText="1"/>
    </xf>
    <xf numFmtId="0" fontId="3" fillId="3" borderId="3" xfId="2" applyFill="1" applyBorder="1" applyAlignment="1">
      <alignment wrapText="1"/>
    </xf>
    <xf numFmtId="0" fontId="1" fillId="3" borderId="3" xfId="1" applyFill="1" applyBorder="1" applyAlignment="1">
      <alignment wrapText="1"/>
    </xf>
    <xf numFmtId="164" fontId="3" fillId="2" borderId="6" xfId="2" applyNumberFormat="1" applyFill="1" applyBorder="1" applyAlignment="1">
      <alignment horizontal="center" vertical="center"/>
    </xf>
    <xf numFmtId="164" fontId="3" fillId="2" borderId="7" xfId="2" applyNumberFormat="1" applyFill="1" applyBorder="1" applyAlignment="1">
      <alignment horizontal="center" vertical="center"/>
    </xf>
    <xf numFmtId="0" fontId="3" fillId="0" borderId="0" xfId="2" applyAlignment="1">
      <alignment horizontal="center" vertical="center" wrapText="1"/>
    </xf>
    <xf numFmtId="0" fontId="3" fillId="0" borderId="0" xfId="2" applyAlignment="1">
      <alignment wrapText="1"/>
    </xf>
    <xf numFmtId="0" fontId="1" fillId="0" borderId="0" xfId="1" applyAlignment="1">
      <alignment wrapText="1"/>
    </xf>
    <xf numFmtId="0" fontId="3" fillId="3" borderId="3" xfId="2" applyFill="1" applyBorder="1" applyAlignment="1">
      <alignment vertical="center" wrapText="1"/>
    </xf>
    <xf numFmtId="164" fontId="3" fillId="0" borderId="0" xfId="2" applyNumberFormat="1" applyAlignment="1"/>
    <xf numFmtId="0" fontId="3" fillId="2" borderId="7" xfId="2" applyFill="1" applyBorder="1" applyAlignment="1">
      <alignment horizontal="center" vertical="center" wrapText="1"/>
    </xf>
    <xf numFmtId="0" fontId="3" fillId="4" borderId="3" xfId="2" applyFill="1" applyBorder="1" applyAlignment="1">
      <alignment horizontal="right"/>
    </xf>
    <xf numFmtId="0" fontId="3" fillId="3" borderId="3" xfId="2" applyFill="1" applyBorder="1">
      <alignment vertical="center"/>
    </xf>
    <xf numFmtId="0" fontId="1" fillId="0" borderId="0" xfId="3"/>
    <xf numFmtId="0" fontId="1" fillId="0" borderId="0" xfId="3" applyAlignment="1">
      <alignment horizontal="center"/>
    </xf>
    <xf numFmtId="0" fontId="1" fillId="0" borderId="8" xfId="3" applyBorder="1"/>
    <xf numFmtId="0" fontId="1" fillId="0" borderId="9" xfId="3" applyBorder="1"/>
    <xf numFmtId="0" fontId="7" fillId="0" borderId="10" xfId="3" applyFont="1" applyBorder="1" applyAlignment="1">
      <alignment horizontal="center"/>
    </xf>
    <xf numFmtId="0" fontId="7" fillId="0" borderId="10" xfId="3" applyFont="1" applyBorder="1" applyAlignment="1">
      <alignment horizontal="right"/>
    </xf>
    <xf numFmtId="0" fontId="7" fillId="0" borderId="12" xfId="3" applyFont="1" applyBorder="1" applyAlignment="1">
      <alignment horizontal="center"/>
    </xf>
    <xf numFmtId="0" fontId="7" fillId="0" borderId="13" xfId="3" applyFont="1" applyBorder="1" applyAlignment="1">
      <alignment horizontal="center"/>
    </xf>
    <xf numFmtId="0" fontId="8" fillId="0" borderId="0" xfId="3" applyFont="1"/>
    <xf numFmtId="0" fontId="10" fillId="5" borderId="14" xfId="4" applyFont="1" applyFill="1" applyBorder="1" applyAlignment="1">
      <alignment horizontal="center" vertical="center"/>
    </xf>
    <xf numFmtId="0" fontId="10" fillId="5" borderId="15" xfId="4" applyFont="1" applyFill="1" applyBorder="1" applyAlignment="1">
      <alignment horizontal="center" vertical="center"/>
    </xf>
    <xf numFmtId="0" fontId="10" fillId="5" borderId="16" xfId="4" applyFont="1" applyFill="1" applyBorder="1" applyAlignment="1">
      <alignment horizontal="center" vertical="center"/>
    </xf>
    <xf numFmtId="0" fontId="10" fillId="5" borderId="15" xfId="4" applyFont="1" applyFill="1" applyBorder="1" applyAlignment="1">
      <alignment horizontal="center" vertical="center" wrapText="1"/>
    </xf>
    <xf numFmtId="0" fontId="10" fillId="5" borderId="14" xfId="4" applyFont="1" applyFill="1" applyBorder="1" applyAlignment="1">
      <alignment horizontal="center" vertical="center" wrapText="1"/>
    </xf>
    <xf numFmtId="14" fontId="1" fillId="0" borderId="17" xfId="4" applyNumberFormat="1" applyFont="1" applyBorder="1" applyAlignment="1">
      <alignment horizontal="center" vertical="center"/>
    </xf>
    <xf numFmtId="14" fontId="1" fillId="0" borderId="18" xfId="4" applyNumberFormat="1" applyFont="1" applyBorder="1" applyAlignment="1">
      <alignment horizontal="center" vertical="center"/>
    </xf>
    <xf numFmtId="14" fontId="1" fillId="0" borderId="19" xfId="4" applyNumberFormat="1" applyFont="1" applyBorder="1" applyAlignment="1">
      <alignment horizontal="center" vertical="center"/>
    </xf>
    <xf numFmtId="14" fontId="1" fillId="0" borderId="20" xfId="4" applyNumberFormat="1" applyFont="1" applyBorder="1" applyAlignment="1">
      <alignment horizontal="center" vertical="center"/>
    </xf>
    <xf numFmtId="0" fontId="3" fillId="0" borderId="21" xfId="2" applyBorder="1" applyAlignment="1"/>
    <xf numFmtId="0" fontId="10" fillId="5" borderId="22" xfId="4" applyFont="1" applyFill="1" applyBorder="1" applyAlignment="1">
      <alignment horizontal="center" vertical="center"/>
    </xf>
    <xf numFmtId="0" fontId="10" fillId="5" borderId="23" xfId="4" applyFont="1" applyFill="1" applyBorder="1" applyAlignment="1">
      <alignment horizontal="center" vertical="center"/>
    </xf>
    <xf numFmtId="0" fontId="10" fillId="5" borderId="21" xfId="4" applyFont="1" applyFill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10" fillId="5" borderId="21" xfId="4" applyFont="1" applyFill="1" applyBorder="1" applyAlignment="1">
      <alignment horizontal="center" vertical="center" wrapText="1"/>
    </xf>
    <xf numFmtId="165" fontId="12" fillId="6" borderId="24" xfId="4" applyNumberFormat="1" applyFont="1" applyFill="1" applyBorder="1" applyAlignment="1">
      <alignment horizontal="center" vertical="center"/>
    </xf>
    <xf numFmtId="165" fontId="12" fillId="6" borderId="3" xfId="4" applyNumberFormat="1" applyFont="1" applyFill="1" applyBorder="1" applyAlignment="1">
      <alignment horizontal="center" vertical="center"/>
    </xf>
    <xf numFmtId="165" fontId="12" fillId="6" borderId="6" xfId="4" applyNumberFormat="1" applyFont="1" applyFill="1" applyBorder="1" applyAlignment="1">
      <alignment horizontal="center" vertical="center"/>
    </xf>
    <xf numFmtId="165" fontId="12" fillId="6" borderId="25" xfId="4" applyNumberFormat="1" applyFont="1" applyFill="1" applyBorder="1" applyAlignment="1">
      <alignment horizontal="center" vertical="center"/>
    </xf>
    <xf numFmtId="0" fontId="10" fillId="5" borderId="26" xfId="4" applyFont="1" applyFill="1" applyBorder="1" applyAlignment="1">
      <alignment horizontal="center" vertical="center"/>
    </xf>
    <xf numFmtId="0" fontId="10" fillId="5" borderId="26" xfId="4" applyFont="1" applyFill="1" applyBorder="1" applyAlignment="1">
      <alignment horizontal="center" vertical="center"/>
    </xf>
    <xf numFmtId="0" fontId="10" fillId="5" borderId="27" xfId="4" applyFont="1" applyFill="1" applyBorder="1" applyAlignment="1">
      <alignment horizontal="center" vertical="center"/>
    </xf>
    <xf numFmtId="0" fontId="10" fillId="5" borderId="22" xfId="4" applyFont="1" applyFill="1" applyBorder="1" applyAlignment="1">
      <alignment horizontal="center" vertical="center"/>
    </xf>
    <xf numFmtId="0" fontId="8" fillId="5" borderId="22" xfId="2" applyFont="1" applyFill="1" applyBorder="1" applyAlignment="1">
      <alignment horizontal="center" vertical="center"/>
    </xf>
    <xf numFmtId="10" fontId="13" fillId="5" borderId="22" xfId="4" applyNumberFormat="1" applyFont="1" applyFill="1" applyBorder="1" applyAlignment="1">
      <alignment horizontal="center"/>
    </xf>
    <xf numFmtId="0" fontId="13" fillId="7" borderId="22" xfId="4" applyFont="1" applyFill="1" applyBorder="1" applyAlignment="1">
      <alignment horizontal="center"/>
    </xf>
    <xf numFmtId="0" fontId="13" fillId="5" borderId="22" xfId="4" applyFont="1" applyFill="1" applyBorder="1" applyAlignment="1">
      <alignment horizontal="center" wrapText="1"/>
    </xf>
    <xf numFmtId="0" fontId="13" fillId="8" borderId="22" xfId="4" applyFont="1" applyFill="1" applyBorder="1" applyAlignment="1">
      <alignment horizontal="center"/>
    </xf>
    <xf numFmtId="165" fontId="12" fillId="6" borderId="22" xfId="4" applyNumberFormat="1" applyFont="1" applyFill="1" applyBorder="1" applyAlignment="1">
      <alignment horizontal="center" vertical="center"/>
    </xf>
    <xf numFmtId="165" fontId="12" fillId="6" borderId="10" xfId="4" applyNumberFormat="1" applyFont="1" applyFill="1" applyBorder="1" applyAlignment="1">
      <alignment horizontal="center" vertical="center"/>
    </xf>
    <xf numFmtId="165" fontId="12" fillId="6" borderId="23" xfId="4" applyNumberFormat="1" applyFont="1" applyFill="1" applyBorder="1" applyAlignment="1">
      <alignment horizontal="center" vertical="center"/>
    </xf>
    <xf numFmtId="0" fontId="1" fillId="6" borderId="0" xfId="3" applyFill="1"/>
    <xf numFmtId="0" fontId="8" fillId="0" borderId="28" xfId="2" applyFont="1" applyBorder="1" applyAlignment="1"/>
    <xf numFmtId="166" fontId="1" fillId="0" borderId="29" xfId="4" applyNumberFormat="1" applyFont="1" applyBorder="1" applyAlignment="1">
      <alignment horizontal="center" vertical="center"/>
    </xf>
    <xf numFmtId="0" fontId="8" fillId="6" borderId="30" xfId="2" applyFont="1" applyFill="1" applyBorder="1" applyAlignment="1">
      <alignment horizontal="left" vertical="center" wrapText="1"/>
    </xf>
    <xf numFmtId="0" fontId="8" fillId="6" borderId="31" xfId="2" applyFont="1" applyFill="1" applyBorder="1" applyAlignment="1">
      <alignment horizontal="left" vertical="center" wrapText="1"/>
    </xf>
    <xf numFmtId="0" fontId="8" fillId="0" borderId="29" xfId="2" applyFont="1" applyBorder="1">
      <alignment vertical="center"/>
    </xf>
    <xf numFmtId="0" fontId="8" fillId="0" borderId="29" xfId="2" applyFont="1" applyBorder="1">
      <alignment vertical="center"/>
    </xf>
    <xf numFmtId="0" fontId="8" fillId="0" borderId="32" xfId="2" applyFont="1" applyBorder="1" applyAlignment="1">
      <alignment horizontal="center" vertical="center"/>
    </xf>
    <xf numFmtId="0" fontId="8" fillId="0" borderId="29" xfId="2" applyFont="1" applyBorder="1" applyAlignment="1">
      <alignment horizontal="center" vertical="center"/>
    </xf>
    <xf numFmtId="0" fontId="8" fillId="0" borderId="32" xfId="2" applyFont="1" applyBorder="1">
      <alignment vertical="center"/>
    </xf>
    <xf numFmtId="0" fontId="8" fillId="0" borderId="33" xfId="2" applyFont="1" applyBorder="1">
      <alignment vertical="center"/>
    </xf>
    <xf numFmtId="0" fontId="1" fillId="0" borderId="34" xfId="4" applyFont="1" applyBorder="1">
      <alignment vertical="center"/>
    </xf>
    <xf numFmtId="0" fontId="1" fillId="0" borderId="35" xfId="4" applyFont="1" applyBorder="1">
      <alignment vertical="center"/>
    </xf>
    <xf numFmtId="0" fontId="1" fillId="0" borderId="36" xfId="4" applyFont="1" applyBorder="1">
      <alignment vertical="center"/>
    </xf>
    <xf numFmtId="0" fontId="1" fillId="0" borderId="37" xfId="4" applyFont="1" applyBorder="1">
      <alignment vertical="center"/>
    </xf>
    <xf numFmtId="0" fontId="1" fillId="0" borderId="38" xfId="3" applyBorder="1"/>
    <xf numFmtId="0" fontId="8" fillId="6" borderId="9" xfId="3" applyFont="1" applyFill="1" applyBorder="1"/>
    <xf numFmtId="166" fontId="1" fillId="0" borderId="39" xfId="4" applyNumberFormat="1" applyFont="1" applyBorder="1" applyAlignment="1">
      <alignment horizontal="center" vertical="center"/>
    </xf>
    <xf numFmtId="0" fontId="8" fillId="6" borderId="40" xfId="2" applyFont="1" applyFill="1" applyBorder="1" applyAlignment="1">
      <alignment horizontal="left" vertical="center" wrapText="1"/>
    </xf>
    <xf numFmtId="0" fontId="8" fillId="6" borderId="41" xfId="2" applyFont="1" applyFill="1" applyBorder="1" applyAlignment="1">
      <alignment horizontal="left" vertical="center" wrapText="1"/>
    </xf>
    <xf numFmtId="0" fontId="8" fillId="0" borderId="39" xfId="2" applyFont="1" applyBorder="1">
      <alignment vertical="center"/>
    </xf>
    <xf numFmtId="0" fontId="8" fillId="0" borderId="39" xfId="2" applyFont="1" applyBorder="1">
      <alignment vertical="center"/>
    </xf>
    <xf numFmtId="0" fontId="8" fillId="0" borderId="39" xfId="2" applyFont="1" applyBorder="1" applyAlignment="1">
      <alignment horizontal="center" vertical="center"/>
    </xf>
    <xf numFmtId="0" fontId="1" fillId="9" borderId="3" xfId="3" applyFill="1" applyBorder="1"/>
    <xf numFmtId="0" fontId="8" fillId="6" borderId="0" xfId="3" applyFont="1" applyFill="1"/>
    <xf numFmtId="0" fontId="1" fillId="0" borderId="3" xfId="3" applyBorder="1"/>
    <xf numFmtId="0" fontId="1" fillId="8" borderId="3" xfId="3" applyFill="1" applyBorder="1"/>
    <xf numFmtId="0" fontId="1" fillId="10" borderId="3" xfId="3" applyFill="1" applyBorder="1"/>
    <xf numFmtId="0" fontId="1" fillId="10" borderId="0" xfId="3" applyFill="1"/>
    <xf numFmtId="0" fontId="8" fillId="0" borderId="0" xfId="2" applyFont="1" applyAlignment="1"/>
    <xf numFmtId="14" fontId="1" fillId="0" borderId="0" xfId="4" applyNumberFormat="1" applyFont="1" applyAlignment="1">
      <alignment horizontal="center" vertical="center"/>
    </xf>
    <xf numFmtId="0" fontId="8" fillId="6" borderId="0" xfId="2" applyFont="1" applyFill="1" applyAlignment="1">
      <alignment horizontal="left" vertical="center" wrapText="1"/>
    </xf>
    <xf numFmtId="0" fontId="8" fillId="0" borderId="0" xfId="2" applyFont="1">
      <alignment vertical="center"/>
    </xf>
    <xf numFmtId="0" fontId="8" fillId="0" borderId="0" xfId="2" applyFont="1" applyAlignment="1">
      <alignment horizontal="center" vertical="center"/>
    </xf>
    <xf numFmtId="0" fontId="1" fillId="0" borderId="8" xfId="4" applyFont="1" applyBorder="1">
      <alignment vertical="center"/>
    </xf>
    <xf numFmtId="0" fontId="1" fillId="0" borderId="0" xfId="4" applyFont="1">
      <alignment vertical="center"/>
    </xf>
    <xf numFmtId="0" fontId="1" fillId="0" borderId="9" xfId="4" applyFont="1" applyBorder="1">
      <alignment vertical="center"/>
    </xf>
    <xf numFmtId="10" fontId="1" fillId="2" borderId="0" xfId="3" applyNumberFormat="1" applyFill="1" applyAlignment="1">
      <alignment horizontal="center"/>
    </xf>
    <xf numFmtId="0" fontId="1" fillId="11" borderId="0" xfId="3" applyFill="1" applyAlignment="1">
      <alignment horizontal="center"/>
    </xf>
    <xf numFmtId="0" fontId="1" fillId="12" borderId="0" xfId="3" applyFill="1" applyAlignment="1">
      <alignment horizontal="center"/>
    </xf>
    <xf numFmtId="14" fontId="7" fillId="0" borderId="11" xfId="3" applyNumberFormat="1" applyFont="1" applyBorder="1" applyAlignment="1">
      <alignment horizontal="center"/>
    </xf>
    <xf numFmtId="0" fontId="16" fillId="0" borderId="3" xfId="2" applyFont="1" applyBorder="1" applyAlignment="1">
      <alignment vertical="center" wrapText="1"/>
    </xf>
    <xf numFmtId="0" fontId="17" fillId="0" borderId="3" xfId="2" applyFont="1" applyBorder="1">
      <alignment vertical="center"/>
    </xf>
    <xf numFmtId="0" fontId="3" fillId="0" borderId="0" xfId="2">
      <alignment vertical="center"/>
    </xf>
    <xf numFmtId="0" fontId="18" fillId="0" borderId="0" xfId="2" applyFont="1">
      <alignment vertical="center"/>
    </xf>
    <xf numFmtId="0" fontId="18" fillId="0" borderId="0" xfId="2" applyFont="1" applyAlignment="1">
      <alignment horizontal="center" vertical="center"/>
    </xf>
  </cellXfs>
  <cellStyles count="5">
    <cellStyle name="Normal" xfId="0" builtinId="0"/>
    <cellStyle name="Normal 2" xfId="2" xr:uid="{81124924-E6B1-4936-9410-9058DFAD962D}"/>
    <cellStyle name="標準 2" xfId="1" xr:uid="{C7292BC8-FB16-4CBF-A424-DED9D043ED1C}"/>
    <cellStyle name="標準_Sales_tools" xfId="3" xr:uid="{EC3623C4-887F-4611-9A47-FE608C16CB58}"/>
    <cellStyle name="標準_埼玉C-FIT日程表" xfId="4" xr:uid="{9E527905-9AA7-4DAA-BA18-D9A5B7D3B10F}"/>
  </cellStyles>
  <dxfs count="450"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14"/>
      </font>
      <fill>
        <patternFill>
          <bgColor indexed="1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48"/>
      </font>
      <fill>
        <patternFill>
          <bgColor indexed="4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6F1E-8C06-4C6A-801D-F472C6CD3BD3}">
  <sheetPr codeName="Sheet4"/>
  <dimension ref="A1:U46"/>
  <sheetViews>
    <sheetView topLeftCell="A5" workbookViewId="0">
      <selection activeCell="F28" sqref="F28:G29"/>
    </sheetView>
  </sheetViews>
  <sheetFormatPr defaultColWidth="9.140625" defaultRowHeight="13.5"/>
  <cols>
    <col min="1" max="1" width="1.5703125" style="37" customWidth="1"/>
    <col min="2" max="2" width="4.5703125" style="37" hidden="1" customWidth="1"/>
    <col min="3" max="3" width="8.5703125" style="77" hidden="1" customWidth="1"/>
    <col min="4" max="4" width="5.5703125" style="37" customWidth="1"/>
    <col min="5" max="5" width="8.5703125" style="37" customWidth="1"/>
    <col min="6" max="6" width="10.5703125" style="37" customWidth="1"/>
    <col min="7" max="7" width="30.5703125" style="37" customWidth="1"/>
    <col min="8" max="8" width="12.5703125" style="38" customWidth="1"/>
    <col min="9" max="9" width="10.42578125" style="38" hidden="1" customWidth="1"/>
    <col min="10" max="10" width="10.5703125" style="38" hidden="1" customWidth="1"/>
    <col min="11" max="11" width="9.5703125" style="38" customWidth="1"/>
    <col min="12" max="12" width="6.140625" style="38" customWidth="1"/>
    <col min="13" max="13" width="10" style="38" hidden="1" customWidth="1"/>
    <col min="14" max="14" width="6" style="38" bestFit="1" customWidth="1"/>
    <col min="15" max="15" width="2.5703125" style="39" customWidth="1"/>
    <col min="16" max="20" width="2.5703125" style="37" customWidth="1"/>
    <col min="21" max="21" width="2.5703125" style="40" customWidth="1"/>
    <col min="22" max="16384" width="9.140625" style="37"/>
  </cols>
  <sheetData>
    <row r="1" spans="1:21">
      <c r="C1" s="37"/>
      <c r="O1" s="39" t="s">
        <v>4</v>
      </c>
      <c r="P1" s="37" t="s">
        <v>22</v>
      </c>
      <c r="Q1" s="37" t="s">
        <v>23</v>
      </c>
      <c r="R1" s="37" t="s">
        <v>24</v>
      </c>
      <c r="S1" s="37" t="s">
        <v>25</v>
      </c>
      <c r="T1" s="37" t="s">
        <v>26</v>
      </c>
      <c r="U1" s="40" t="s">
        <v>10</v>
      </c>
    </row>
    <row r="2" spans="1:21" ht="18" thickBot="1">
      <c r="C2" s="37"/>
      <c r="H2" s="41"/>
      <c r="I2" s="41"/>
      <c r="J2" s="42" t="s">
        <v>27</v>
      </c>
      <c r="K2" s="42"/>
      <c r="L2" s="42"/>
      <c r="M2" s="42"/>
      <c r="N2" s="42"/>
      <c r="O2" s="117">
        <v>43886</v>
      </c>
      <c r="P2" s="43"/>
      <c r="Q2" s="43"/>
      <c r="R2" s="43"/>
      <c r="S2" s="43"/>
      <c r="T2" s="43"/>
      <c r="U2" s="44"/>
    </row>
    <row r="3" spans="1:21">
      <c r="C3" s="45"/>
      <c r="E3" s="46" t="s">
        <v>28</v>
      </c>
      <c r="F3" s="47" t="s">
        <v>29</v>
      </c>
      <c r="G3" s="48"/>
      <c r="H3" s="46" t="s">
        <v>15</v>
      </c>
      <c r="I3" s="46" t="s">
        <v>30</v>
      </c>
      <c r="J3" s="46" t="s">
        <v>31</v>
      </c>
      <c r="K3" s="46" t="s">
        <v>32</v>
      </c>
      <c r="L3" s="49" t="s">
        <v>33</v>
      </c>
      <c r="M3" s="50" t="s">
        <v>34</v>
      </c>
      <c r="N3" s="49"/>
      <c r="O3" s="51"/>
      <c r="P3" s="52"/>
      <c r="Q3" s="52"/>
      <c r="R3" s="52"/>
      <c r="S3" s="53"/>
      <c r="T3" s="53"/>
      <c r="U3" s="54"/>
    </row>
    <row r="4" spans="1:21" ht="14.25" thickBot="1">
      <c r="C4" s="45"/>
      <c r="E4" s="55"/>
      <c r="F4" s="56"/>
      <c r="G4" s="57"/>
      <c r="H4" s="58"/>
      <c r="I4" s="59"/>
      <c r="J4" s="58"/>
      <c r="K4" s="58"/>
      <c r="L4" s="56"/>
      <c r="M4" s="60"/>
      <c r="N4" s="56"/>
      <c r="O4" s="61">
        <f>P4-1</f>
        <v>-1</v>
      </c>
      <c r="P4" s="62"/>
      <c r="Q4" s="62">
        <v>43886</v>
      </c>
      <c r="R4" s="62">
        <v>43887</v>
      </c>
      <c r="S4" s="63">
        <v>43888</v>
      </c>
      <c r="T4" s="63">
        <v>43889</v>
      </c>
      <c r="U4" s="64">
        <f>T4+1</f>
        <v>43890</v>
      </c>
    </row>
    <row r="5" spans="1:21" ht="18" thickBot="1">
      <c r="C5" s="45"/>
      <c r="E5" s="65"/>
      <c r="F5" s="66"/>
      <c r="G5" s="67"/>
      <c r="H5" s="68"/>
      <c r="I5" s="69"/>
      <c r="J5" s="68"/>
      <c r="K5" s="70">
        <f>K46</f>
        <v>1.0000000000000002</v>
      </c>
      <c r="L5" s="71">
        <f>L46</f>
        <v>3.9997999999999996</v>
      </c>
      <c r="M5" s="72"/>
      <c r="N5" s="73">
        <f>N46</f>
        <v>3.9998000000000005</v>
      </c>
      <c r="O5" s="74"/>
      <c r="P5" s="75"/>
      <c r="Q5" s="75"/>
      <c r="R5" s="75"/>
      <c r="S5" s="75"/>
      <c r="T5" s="75"/>
      <c r="U5" s="76"/>
    </row>
    <row r="6" spans="1:21" s="92" customFormat="1">
      <c r="A6" s="37"/>
      <c r="B6" s="37"/>
      <c r="C6" s="77"/>
      <c r="D6" s="78"/>
      <c r="E6" s="79">
        <v>1</v>
      </c>
      <c r="F6" s="80" t="s">
        <v>19</v>
      </c>
      <c r="G6" s="81"/>
      <c r="H6" s="82">
        <v>200042</v>
      </c>
      <c r="I6" s="83"/>
      <c r="J6" s="84"/>
      <c r="K6" s="85"/>
      <c r="L6" s="86"/>
      <c r="M6" s="86"/>
      <c r="N6" s="87" t="s">
        <v>35</v>
      </c>
      <c r="O6" s="88"/>
      <c r="P6" s="89"/>
      <c r="Q6" s="89"/>
      <c r="R6" s="89"/>
      <c r="S6" s="90"/>
      <c r="T6" s="90"/>
      <c r="U6" s="91"/>
    </row>
    <row r="7" spans="1:21" s="92" customFormat="1">
      <c r="A7" s="37"/>
      <c r="B7" s="37"/>
      <c r="C7" s="93"/>
      <c r="D7" s="78"/>
      <c r="E7" s="94"/>
      <c r="F7" s="95"/>
      <c r="G7" s="96"/>
      <c r="H7" s="97"/>
      <c r="I7" s="98"/>
      <c r="J7" s="84"/>
      <c r="K7" s="99"/>
      <c r="L7" s="86">
        <v>1.6456999999999999</v>
      </c>
      <c r="M7" s="86"/>
      <c r="N7" s="86">
        <f>IF(SUM(O7:U7)=0,"Actual",SUM(O7:U7))</f>
        <v>1.6457000000000002</v>
      </c>
      <c r="O7" s="88"/>
      <c r="P7" s="89"/>
      <c r="Q7" s="89">
        <v>0.52939999999999998</v>
      </c>
      <c r="R7" s="89">
        <v>0.4</v>
      </c>
      <c r="S7" s="90">
        <v>0.31630000000000003</v>
      </c>
      <c r="T7" s="90">
        <v>0.4</v>
      </c>
      <c r="U7" s="91"/>
    </row>
    <row r="8" spans="1:21" s="92" customFormat="1">
      <c r="A8" s="37"/>
      <c r="B8" s="100"/>
      <c r="C8" s="101" t="s">
        <v>36</v>
      </c>
      <c r="D8" s="78"/>
      <c r="E8" s="79">
        <v>2</v>
      </c>
      <c r="F8" s="80" t="s">
        <v>20</v>
      </c>
      <c r="G8" s="81"/>
      <c r="H8" s="82">
        <v>200034</v>
      </c>
      <c r="I8" s="83"/>
      <c r="J8" s="84"/>
      <c r="K8" s="85"/>
      <c r="L8" s="86"/>
      <c r="M8" s="86"/>
      <c r="N8" s="87" t="s">
        <v>35</v>
      </c>
      <c r="O8" s="88"/>
      <c r="P8" s="89"/>
      <c r="Q8" s="89"/>
      <c r="R8" s="89"/>
      <c r="S8" s="90"/>
      <c r="T8" s="90"/>
      <c r="U8" s="91"/>
    </row>
    <row r="9" spans="1:21" s="92" customFormat="1">
      <c r="A9" s="37"/>
      <c r="B9" s="102"/>
      <c r="C9" s="101" t="s">
        <v>37</v>
      </c>
      <c r="D9" s="78"/>
      <c r="E9" s="94"/>
      <c r="F9" s="95"/>
      <c r="G9" s="96"/>
      <c r="H9" s="97"/>
      <c r="I9" s="98"/>
      <c r="J9" s="84"/>
      <c r="K9" s="99"/>
      <c r="L9" s="86">
        <v>0.59330000000000005</v>
      </c>
      <c r="M9" s="86"/>
      <c r="N9" s="86">
        <f>IF(SUM(O9:U9)=0,"Actual",SUM(O9:U9))</f>
        <v>0.59330000000000005</v>
      </c>
      <c r="O9" s="88"/>
      <c r="P9" s="89"/>
      <c r="Q9" s="89">
        <v>0.1176</v>
      </c>
      <c r="R9" s="89">
        <v>0.1333</v>
      </c>
      <c r="S9" s="90">
        <v>0.20910000000000001</v>
      </c>
      <c r="T9" s="90">
        <v>0.1333</v>
      </c>
      <c r="U9" s="91"/>
    </row>
    <row r="10" spans="1:21" s="92" customFormat="1">
      <c r="A10" s="37"/>
      <c r="B10" s="103"/>
      <c r="C10" s="101" t="s">
        <v>38</v>
      </c>
      <c r="D10" s="78"/>
      <c r="E10" s="79">
        <v>3</v>
      </c>
      <c r="F10" s="80" t="s">
        <v>21</v>
      </c>
      <c r="G10" s="81"/>
      <c r="H10" s="82">
        <v>999999</v>
      </c>
      <c r="I10" s="83"/>
      <c r="J10" s="84"/>
      <c r="K10" s="85"/>
      <c r="L10" s="86"/>
      <c r="M10" s="86"/>
      <c r="N10" s="87" t="s">
        <v>35</v>
      </c>
      <c r="O10" s="88"/>
      <c r="P10" s="89"/>
      <c r="Q10" s="89"/>
      <c r="R10" s="89"/>
      <c r="S10" s="90"/>
      <c r="T10" s="90"/>
      <c r="U10" s="91"/>
    </row>
    <row r="11" spans="1:21" s="92" customFormat="1">
      <c r="A11" s="37"/>
      <c r="B11" s="104"/>
      <c r="C11" s="101" t="s">
        <v>39</v>
      </c>
      <c r="D11" s="78"/>
      <c r="E11" s="94"/>
      <c r="F11" s="95"/>
      <c r="G11" s="96"/>
      <c r="H11" s="97"/>
      <c r="I11" s="98"/>
      <c r="J11" s="84"/>
      <c r="K11" s="99"/>
      <c r="L11" s="86">
        <v>1.7607999999999999</v>
      </c>
      <c r="M11" s="86"/>
      <c r="N11" s="86">
        <f>IF(SUM(O11:U11)=0,"Actual",SUM(O11:U11))</f>
        <v>1.7608000000000001</v>
      </c>
      <c r="O11" s="88"/>
      <c r="P11" s="89"/>
      <c r="Q11" s="89">
        <v>0.35289999999999999</v>
      </c>
      <c r="R11" s="89">
        <v>0.4667</v>
      </c>
      <c r="S11" s="90">
        <v>0.47449999999999998</v>
      </c>
      <c r="T11" s="90">
        <v>0.4667</v>
      </c>
      <c r="U11" s="91"/>
    </row>
    <row r="12" spans="1:21" s="92" customFormat="1">
      <c r="A12" s="37"/>
      <c r="B12" s="105"/>
      <c r="C12" s="101"/>
      <c r="D12" s="78"/>
      <c r="E12" s="79"/>
      <c r="F12" s="80"/>
      <c r="G12" s="81"/>
      <c r="H12" s="82"/>
      <c r="I12" s="83"/>
      <c r="J12" s="84"/>
      <c r="K12" s="85"/>
      <c r="L12" s="86"/>
      <c r="M12" s="86"/>
      <c r="N12" s="87" t="s">
        <v>35</v>
      </c>
      <c r="O12" s="88"/>
      <c r="P12" s="89"/>
      <c r="Q12" s="89"/>
      <c r="R12" s="89"/>
      <c r="S12" s="90"/>
      <c r="T12" s="90"/>
      <c r="U12" s="91"/>
    </row>
    <row r="13" spans="1:21" s="92" customFormat="1">
      <c r="A13" s="37"/>
      <c r="B13" s="105"/>
      <c r="C13" s="101"/>
      <c r="D13" s="78"/>
      <c r="E13" s="94"/>
      <c r="F13" s="95"/>
      <c r="G13" s="96"/>
      <c r="H13" s="97"/>
      <c r="I13" s="98"/>
      <c r="J13" s="84"/>
      <c r="K13" s="99"/>
      <c r="L13" s="86"/>
      <c r="M13" s="86"/>
      <c r="N13" s="86" t="str">
        <f>IF(SUM(O13:U13)=0,"Actual",SUM(O13:U13))</f>
        <v>Actual</v>
      </c>
      <c r="O13" s="88"/>
      <c r="P13" s="89"/>
      <c r="Q13" s="89"/>
      <c r="R13" s="89"/>
      <c r="S13" s="90"/>
      <c r="T13" s="90"/>
      <c r="U13" s="91"/>
    </row>
    <row r="14" spans="1:21" s="92" customFormat="1">
      <c r="A14" s="37"/>
      <c r="B14" s="105"/>
      <c r="C14" s="101"/>
      <c r="D14" s="78"/>
      <c r="E14" s="79"/>
      <c r="F14" s="80"/>
      <c r="G14" s="81"/>
      <c r="H14" s="82"/>
      <c r="I14" s="83"/>
      <c r="J14" s="84"/>
      <c r="K14" s="85"/>
      <c r="L14" s="86"/>
      <c r="M14" s="86"/>
      <c r="N14" s="87" t="s">
        <v>35</v>
      </c>
      <c r="O14" s="88"/>
      <c r="P14" s="89"/>
      <c r="Q14" s="89"/>
      <c r="R14" s="89"/>
      <c r="S14" s="90"/>
      <c r="T14" s="90"/>
      <c r="U14" s="91"/>
    </row>
    <row r="15" spans="1:21" s="92" customFormat="1">
      <c r="A15" s="37"/>
      <c r="B15" s="105"/>
      <c r="C15" s="101"/>
      <c r="D15" s="78"/>
      <c r="E15" s="94"/>
      <c r="F15" s="95"/>
      <c r="G15" s="96"/>
      <c r="H15" s="97"/>
      <c r="I15" s="98"/>
      <c r="J15" s="84"/>
      <c r="K15" s="99"/>
      <c r="L15" s="86"/>
      <c r="M15" s="86"/>
      <c r="N15" s="86" t="str">
        <f>IF(SUM(O15:U15)=0,"Actual",SUM(O15:U15))</f>
        <v>Actual</v>
      </c>
      <c r="O15" s="88"/>
      <c r="P15" s="89"/>
      <c r="Q15" s="89"/>
      <c r="R15" s="89"/>
      <c r="S15" s="90"/>
      <c r="T15" s="90"/>
      <c r="U15" s="91"/>
    </row>
    <row r="16" spans="1:21" s="92" customFormat="1">
      <c r="A16" s="37"/>
      <c r="B16" s="105"/>
      <c r="C16" s="101"/>
      <c r="D16" s="78"/>
      <c r="E16" s="79"/>
      <c r="F16" s="80"/>
      <c r="G16" s="81"/>
      <c r="H16" s="82"/>
      <c r="I16" s="83"/>
      <c r="J16" s="84"/>
      <c r="K16" s="85"/>
      <c r="L16" s="86"/>
      <c r="M16" s="86"/>
      <c r="N16" s="87" t="s">
        <v>35</v>
      </c>
      <c r="O16" s="88"/>
      <c r="P16" s="89"/>
      <c r="Q16" s="89"/>
      <c r="R16" s="89"/>
      <c r="S16" s="90"/>
      <c r="T16" s="90"/>
      <c r="U16" s="91"/>
    </row>
    <row r="17" spans="1:21" s="92" customFormat="1">
      <c r="A17" s="37"/>
      <c r="B17" s="105"/>
      <c r="C17" s="101"/>
      <c r="D17" s="78"/>
      <c r="E17" s="94"/>
      <c r="F17" s="95"/>
      <c r="G17" s="96"/>
      <c r="H17" s="97"/>
      <c r="I17" s="98"/>
      <c r="J17" s="84"/>
      <c r="K17" s="99"/>
      <c r="L17" s="86"/>
      <c r="M17" s="86"/>
      <c r="N17" s="86" t="str">
        <f>IF(SUM(O17:U17)=0,"Actual",SUM(O17:U17))</f>
        <v>Actual</v>
      </c>
      <c r="O17" s="88"/>
      <c r="P17" s="89"/>
      <c r="Q17" s="89"/>
      <c r="R17" s="89"/>
      <c r="S17" s="90"/>
      <c r="T17" s="90"/>
      <c r="U17" s="91"/>
    </row>
    <row r="18" spans="1:21" s="92" customFormat="1">
      <c r="A18" s="37"/>
      <c r="B18" s="105"/>
      <c r="C18" s="101"/>
      <c r="D18" s="78"/>
      <c r="E18" s="79"/>
      <c r="F18" s="80"/>
      <c r="G18" s="81"/>
      <c r="H18" s="82"/>
      <c r="I18" s="83"/>
      <c r="J18" s="84"/>
      <c r="K18" s="85"/>
      <c r="L18" s="86"/>
      <c r="M18" s="86"/>
      <c r="N18" s="87" t="s">
        <v>35</v>
      </c>
      <c r="O18" s="88"/>
      <c r="P18" s="89"/>
      <c r="Q18" s="89"/>
      <c r="R18" s="89"/>
      <c r="S18" s="90"/>
      <c r="T18" s="90"/>
      <c r="U18" s="91"/>
    </row>
    <row r="19" spans="1:21" s="92" customFormat="1">
      <c r="A19" s="37"/>
      <c r="B19" s="105"/>
      <c r="C19" s="101"/>
      <c r="D19" s="78"/>
      <c r="E19" s="94"/>
      <c r="F19" s="95"/>
      <c r="G19" s="96"/>
      <c r="H19" s="97"/>
      <c r="I19" s="98"/>
      <c r="J19" s="84"/>
      <c r="K19" s="99"/>
      <c r="L19" s="86"/>
      <c r="M19" s="86"/>
      <c r="N19" s="86" t="str">
        <f>IF(SUM(O19:U19)=0,"Actual",SUM(O19:U19))</f>
        <v>Actual</v>
      </c>
      <c r="O19" s="88"/>
      <c r="P19" s="89"/>
      <c r="Q19" s="89"/>
      <c r="R19" s="89"/>
      <c r="S19" s="90"/>
      <c r="T19" s="90"/>
      <c r="U19" s="91"/>
    </row>
    <row r="20" spans="1:21" s="92" customFormat="1">
      <c r="A20" s="37"/>
      <c r="B20" s="105"/>
      <c r="C20" s="101"/>
      <c r="D20" s="78"/>
      <c r="E20" s="79"/>
      <c r="F20" s="80"/>
      <c r="G20" s="81"/>
      <c r="H20" s="82"/>
      <c r="I20" s="83"/>
      <c r="J20" s="84"/>
      <c r="K20" s="85"/>
      <c r="L20" s="86"/>
      <c r="M20" s="86"/>
      <c r="N20" s="87" t="s">
        <v>35</v>
      </c>
      <c r="O20" s="88"/>
      <c r="P20" s="89"/>
      <c r="Q20" s="89"/>
      <c r="R20" s="89"/>
      <c r="S20" s="90"/>
      <c r="T20" s="90"/>
      <c r="U20" s="91"/>
    </row>
    <row r="21" spans="1:21" s="92" customFormat="1">
      <c r="A21" s="37"/>
      <c r="B21" s="105"/>
      <c r="C21" s="101"/>
      <c r="D21" s="78"/>
      <c r="E21" s="94"/>
      <c r="F21" s="95"/>
      <c r="G21" s="96"/>
      <c r="H21" s="97"/>
      <c r="I21" s="98"/>
      <c r="J21" s="84"/>
      <c r="K21" s="99"/>
      <c r="L21" s="86"/>
      <c r="M21" s="86"/>
      <c r="N21" s="86" t="str">
        <f>IF(SUM(O21:U21)=0,"Actual",SUM(O21:U21))</f>
        <v>Actual</v>
      </c>
      <c r="O21" s="88"/>
      <c r="P21" s="89"/>
      <c r="Q21" s="89"/>
      <c r="R21" s="89"/>
      <c r="S21" s="90"/>
      <c r="T21" s="90"/>
      <c r="U21" s="91"/>
    </row>
    <row r="22" spans="1:21" s="92" customFormat="1">
      <c r="A22" s="37"/>
      <c r="B22" s="105"/>
      <c r="C22" s="101"/>
      <c r="D22" s="78"/>
      <c r="E22" s="79"/>
      <c r="F22" s="80"/>
      <c r="G22" s="81"/>
      <c r="H22" s="82"/>
      <c r="I22" s="83"/>
      <c r="J22" s="84"/>
      <c r="K22" s="85"/>
      <c r="L22" s="86"/>
      <c r="M22" s="86"/>
      <c r="N22" s="87" t="s">
        <v>35</v>
      </c>
      <c r="O22" s="88"/>
      <c r="P22" s="89"/>
      <c r="Q22" s="89"/>
      <c r="R22" s="89"/>
      <c r="S22" s="90"/>
      <c r="T22" s="90"/>
      <c r="U22" s="91"/>
    </row>
    <row r="23" spans="1:21" s="92" customFormat="1">
      <c r="A23" s="37"/>
      <c r="B23" s="105"/>
      <c r="C23" s="101"/>
      <c r="D23" s="78"/>
      <c r="E23" s="94"/>
      <c r="F23" s="95"/>
      <c r="G23" s="96"/>
      <c r="H23" s="97"/>
      <c r="I23" s="98"/>
      <c r="J23" s="84"/>
      <c r="K23" s="99"/>
      <c r="L23" s="86"/>
      <c r="M23" s="86"/>
      <c r="N23" s="86" t="str">
        <f>IF(SUM(O23:U23)=0,"Actual",SUM(O23:U23))</f>
        <v>Actual</v>
      </c>
      <c r="O23" s="88"/>
      <c r="P23" s="89"/>
      <c r="Q23" s="89"/>
      <c r="R23" s="89"/>
      <c r="S23" s="90"/>
      <c r="T23" s="90"/>
      <c r="U23" s="91"/>
    </row>
    <row r="24" spans="1:21" s="92" customFormat="1">
      <c r="A24" s="37"/>
      <c r="B24" s="105"/>
      <c r="C24" s="101"/>
      <c r="D24" s="78"/>
      <c r="E24" s="79"/>
      <c r="F24" s="80"/>
      <c r="G24" s="81"/>
      <c r="H24" s="82"/>
      <c r="I24" s="83"/>
      <c r="J24" s="84"/>
      <c r="K24" s="85"/>
      <c r="L24" s="86"/>
      <c r="M24" s="86"/>
      <c r="N24" s="87" t="s">
        <v>35</v>
      </c>
      <c r="O24" s="88"/>
      <c r="P24" s="89"/>
      <c r="Q24" s="89"/>
      <c r="R24" s="89"/>
      <c r="S24" s="90"/>
      <c r="T24" s="90"/>
      <c r="U24" s="91"/>
    </row>
    <row r="25" spans="1:21" s="92" customFormat="1">
      <c r="A25" s="37"/>
      <c r="B25" s="105"/>
      <c r="C25" s="101"/>
      <c r="D25" s="78"/>
      <c r="E25" s="94"/>
      <c r="F25" s="95"/>
      <c r="G25" s="96"/>
      <c r="H25" s="97"/>
      <c r="I25" s="98"/>
      <c r="J25" s="84"/>
      <c r="K25" s="99"/>
      <c r="L25" s="86"/>
      <c r="M25" s="86"/>
      <c r="N25" s="86" t="str">
        <f>IF(SUM(O25:U25)=0,"Actual",SUM(O25:U25))</f>
        <v>Actual</v>
      </c>
      <c r="O25" s="88"/>
      <c r="P25" s="89"/>
      <c r="Q25" s="89"/>
      <c r="R25" s="89"/>
      <c r="S25" s="90"/>
      <c r="T25" s="90"/>
      <c r="U25" s="91"/>
    </row>
    <row r="26" spans="1:21" s="92" customFormat="1">
      <c r="A26" s="37"/>
      <c r="B26" s="105"/>
      <c r="C26" s="101"/>
      <c r="D26" s="78"/>
      <c r="E26" s="79"/>
      <c r="F26" s="80"/>
      <c r="G26" s="81"/>
      <c r="H26" s="82"/>
      <c r="I26" s="83"/>
      <c r="J26" s="84"/>
      <c r="K26" s="85"/>
      <c r="L26" s="86"/>
      <c r="M26" s="86"/>
      <c r="N26" s="87" t="s">
        <v>35</v>
      </c>
      <c r="O26" s="88"/>
      <c r="P26" s="89"/>
      <c r="Q26" s="89"/>
      <c r="R26" s="89"/>
      <c r="S26" s="90"/>
      <c r="T26" s="90"/>
      <c r="U26" s="91"/>
    </row>
    <row r="27" spans="1:21" s="92" customFormat="1">
      <c r="A27" s="37"/>
      <c r="B27" s="105"/>
      <c r="C27" s="101"/>
      <c r="D27" s="78"/>
      <c r="E27" s="94"/>
      <c r="F27" s="95"/>
      <c r="G27" s="96"/>
      <c r="H27" s="97"/>
      <c r="I27" s="98"/>
      <c r="J27" s="84"/>
      <c r="K27" s="99"/>
      <c r="L27" s="86"/>
      <c r="M27" s="86"/>
      <c r="N27" s="86" t="str">
        <f>IF(SUM(O27:U27)=0,"Actual",SUM(O27:U27))</f>
        <v>Actual</v>
      </c>
      <c r="O27" s="88"/>
      <c r="P27" s="89"/>
      <c r="Q27" s="89"/>
      <c r="R27" s="89"/>
      <c r="S27" s="90"/>
      <c r="T27" s="90"/>
      <c r="U27" s="91"/>
    </row>
    <row r="28" spans="1:21" s="92" customFormat="1">
      <c r="A28" s="37"/>
      <c r="B28" s="37"/>
      <c r="C28" s="101"/>
      <c r="D28" s="78"/>
      <c r="E28" s="79"/>
      <c r="F28" s="80"/>
      <c r="G28" s="81"/>
      <c r="H28" s="82"/>
      <c r="I28" s="83"/>
      <c r="J28" s="84"/>
      <c r="K28" s="85"/>
      <c r="L28" s="86"/>
      <c r="M28" s="86"/>
      <c r="N28" s="87" t="s">
        <v>35</v>
      </c>
      <c r="O28" s="88"/>
      <c r="P28" s="89"/>
      <c r="Q28" s="89"/>
      <c r="R28" s="89"/>
      <c r="S28" s="90"/>
      <c r="T28" s="90"/>
      <c r="U28" s="91"/>
    </row>
    <row r="29" spans="1:21" s="92" customFormat="1">
      <c r="A29" s="37"/>
      <c r="B29" s="37"/>
      <c r="C29" s="101"/>
      <c r="D29" s="78"/>
      <c r="E29" s="94"/>
      <c r="F29" s="95"/>
      <c r="G29" s="96"/>
      <c r="H29" s="97"/>
      <c r="I29" s="98"/>
      <c r="J29" s="84"/>
      <c r="K29" s="99"/>
      <c r="L29" s="86"/>
      <c r="M29" s="86"/>
      <c r="N29" s="86" t="str">
        <f>IF(SUM(O29:U29)=0,"Actual",SUM(O29:U29))</f>
        <v>Actual</v>
      </c>
      <c r="O29" s="88"/>
      <c r="P29" s="89"/>
      <c r="Q29" s="89"/>
      <c r="R29" s="89"/>
      <c r="S29" s="90"/>
      <c r="T29" s="90"/>
      <c r="U29" s="91"/>
    </row>
    <row r="30" spans="1:21" s="92" customFormat="1">
      <c r="A30" s="37"/>
      <c r="B30" s="37"/>
      <c r="C30" s="77"/>
      <c r="D30" s="78"/>
      <c r="E30" s="79"/>
      <c r="F30" s="80"/>
      <c r="G30" s="81"/>
      <c r="H30" s="82"/>
      <c r="I30" s="83"/>
      <c r="J30" s="84"/>
      <c r="K30" s="85"/>
      <c r="L30" s="86"/>
      <c r="M30" s="86"/>
      <c r="N30" s="87" t="s">
        <v>35</v>
      </c>
      <c r="O30" s="88"/>
      <c r="P30" s="89"/>
      <c r="Q30" s="89"/>
      <c r="R30" s="89"/>
      <c r="S30" s="90"/>
      <c r="T30" s="90"/>
      <c r="U30" s="91"/>
    </row>
    <row r="31" spans="1:21" s="92" customFormat="1">
      <c r="A31" s="37"/>
      <c r="B31" s="37"/>
      <c r="C31" s="77"/>
      <c r="D31" s="78"/>
      <c r="E31" s="94"/>
      <c r="F31" s="95"/>
      <c r="G31" s="96"/>
      <c r="H31" s="97"/>
      <c r="I31" s="98"/>
      <c r="J31" s="84"/>
      <c r="K31" s="99"/>
      <c r="L31" s="86"/>
      <c r="M31" s="86"/>
      <c r="N31" s="86" t="str">
        <f>IF(SUM(O31:U31)=0,"Actual",SUM(O31:U31))</f>
        <v>Actual</v>
      </c>
      <c r="O31" s="88"/>
      <c r="P31" s="89"/>
      <c r="Q31" s="89"/>
      <c r="R31" s="89"/>
      <c r="S31" s="90"/>
      <c r="T31" s="90"/>
      <c r="U31" s="91"/>
    </row>
    <row r="32" spans="1:21" s="92" customFormat="1">
      <c r="A32" s="37"/>
      <c r="B32" s="37"/>
      <c r="C32" s="77"/>
      <c r="D32" s="78"/>
      <c r="E32" s="79"/>
      <c r="F32" s="80"/>
      <c r="G32" s="81"/>
      <c r="H32" s="82"/>
      <c r="I32" s="83"/>
      <c r="J32" s="84"/>
      <c r="K32" s="85"/>
      <c r="L32" s="86"/>
      <c r="M32" s="86"/>
      <c r="N32" s="87" t="s">
        <v>35</v>
      </c>
      <c r="O32" s="88"/>
      <c r="P32" s="89"/>
      <c r="Q32" s="89"/>
      <c r="R32" s="89"/>
      <c r="S32" s="90"/>
      <c r="T32" s="90"/>
      <c r="U32" s="91"/>
    </row>
    <row r="33" spans="1:21" s="92" customFormat="1">
      <c r="A33" s="37"/>
      <c r="B33" s="37"/>
      <c r="C33" s="77"/>
      <c r="D33" s="78"/>
      <c r="E33" s="94"/>
      <c r="F33" s="95"/>
      <c r="G33" s="96"/>
      <c r="H33" s="97"/>
      <c r="I33" s="98"/>
      <c r="J33" s="84"/>
      <c r="K33" s="99"/>
      <c r="L33" s="86"/>
      <c r="M33" s="86"/>
      <c r="N33" s="86" t="str">
        <f>IF(SUM(O33:U33)=0,"Actual",SUM(O33:U33))</f>
        <v>Actual</v>
      </c>
      <c r="O33" s="88"/>
      <c r="P33" s="89"/>
      <c r="Q33" s="89"/>
      <c r="R33" s="89"/>
      <c r="S33" s="90"/>
      <c r="T33" s="90"/>
      <c r="U33" s="91"/>
    </row>
    <row r="34" spans="1:21" s="92" customFormat="1">
      <c r="A34" s="37"/>
      <c r="B34" s="37"/>
      <c r="C34" s="77"/>
      <c r="D34" s="78"/>
      <c r="E34" s="79"/>
      <c r="F34" s="80"/>
      <c r="G34" s="81"/>
      <c r="H34" s="82"/>
      <c r="I34" s="83"/>
      <c r="J34" s="84"/>
      <c r="K34" s="85"/>
      <c r="L34" s="86"/>
      <c r="M34" s="86"/>
      <c r="N34" s="87" t="s">
        <v>35</v>
      </c>
      <c r="O34" s="88"/>
      <c r="P34" s="89"/>
      <c r="Q34" s="89"/>
      <c r="R34" s="89"/>
      <c r="S34" s="90"/>
      <c r="T34" s="90"/>
      <c r="U34" s="91"/>
    </row>
    <row r="35" spans="1:21" s="92" customFormat="1">
      <c r="A35" s="37"/>
      <c r="B35" s="37"/>
      <c r="C35" s="77"/>
      <c r="D35" s="78"/>
      <c r="E35" s="94"/>
      <c r="F35" s="95"/>
      <c r="G35" s="96"/>
      <c r="H35" s="97"/>
      <c r="I35" s="98"/>
      <c r="J35" s="84"/>
      <c r="K35" s="99"/>
      <c r="L35" s="86"/>
      <c r="M35" s="86"/>
      <c r="N35" s="86" t="str">
        <f>IF(SUM(O35:U35)=0,"Actual",SUM(O35:U35))</f>
        <v>Actual</v>
      </c>
      <c r="O35" s="88"/>
      <c r="P35" s="89"/>
      <c r="Q35" s="89"/>
      <c r="R35" s="89"/>
      <c r="S35" s="90"/>
      <c r="T35" s="90"/>
      <c r="U35" s="91"/>
    </row>
    <row r="36" spans="1:21" s="92" customFormat="1">
      <c r="A36" s="37"/>
      <c r="B36" s="37"/>
      <c r="C36" s="101"/>
      <c r="D36" s="78"/>
      <c r="E36" s="79"/>
      <c r="F36" s="80"/>
      <c r="G36" s="81"/>
      <c r="H36" s="82"/>
      <c r="I36" s="83"/>
      <c r="J36" s="84"/>
      <c r="K36" s="85"/>
      <c r="L36" s="86"/>
      <c r="M36" s="86"/>
      <c r="N36" s="87" t="s">
        <v>35</v>
      </c>
      <c r="O36" s="88"/>
      <c r="P36" s="89"/>
      <c r="Q36" s="89"/>
      <c r="R36" s="89"/>
      <c r="S36" s="90"/>
      <c r="T36" s="90"/>
      <c r="U36" s="91"/>
    </row>
    <row r="37" spans="1:21" s="92" customFormat="1">
      <c r="A37" s="37"/>
      <c r="B37" s="37"/>
      <c r="C37" s="101"/>
      <c r="D37" s="78"/>
      <c r="E37" s="94"/>
      <c r="F37" s="95"/>
      <c r="G37" s="96"/>
      <c r="H37" s="97"/>
      <c r="I37" s="98"/>
      <c r="J37" s="84"/>
      <c r="K37" s="99"/>
      <c r="L37" s="86"/>
      <c r="M37" s="86"/>
      <c r="N37" s="86" t="str">
        <f>IF(SUM(O37:U37)=0,"Actual",SUM(O37:U37))</f>
        <v>Actual</v>
      </c>
      <c r="O37" s="88"/>
      <c r="P37" s="89"/>
      <c r="Q37" s="89"/>
      <c r="R37" s="89"/>
      <c r="S37" s="90"/>
      <c r="T37" s="90"/>
      <c r="U37" s="91"/>
    </row>
    <row r="38" spans="1:21" s="92" customFormat="1">
      <c r="A38" s="37"/>
      <c r="B38" s="37"/>
      <c r="C38" s="101"/>
      <c r="D38" s="78"/>
      <c r="E38" s="79"/>
      <c r="F38" s="80"/>
      <c r="G38" s="81"/>
      <c r="H38" s="82"/>
      <c r="I38" s="83"/>
      <c r="J38" s="84"/>
      <c r="K38" s="85"/>
      <c r="L38" s="86"/>
      <c r="M38" s="86"/>
      <c r="N38" s="87" t="s">
        <v>35</v>
      </c>
      <c r="O38" s="88"/>
      <c r="P38" s="89"/>
      <c r="Q38" s="89"/>
      <c r="R38" s="89"/>
      <c r="S38" s="90"/>
      <c r="T38" s="90"/>
      <c r="U38" s="91"/>
    </row>
    <row r="39" spans="1:21" s="92" customFormat="1">
      <c r="A39" s="37"/>
      <c r="B39" s="37"/>
      <c r="C39" s="101"/>
      <c r="D39" s="78"/>
      <c r="E39" s="94"/>
      <c r="F39" s="95"/>
      <c r="G39" s="96"/>
      <c r="H39" s="97"/>
      <c r="I39" s="98"/>
      <c r="J39" s="84"/>
      <c r="K39" s="99"/>
      <c r="L39" s="86"/>
      <c r="M39" s="86"/>
      <c r="N39" s="86" t="str">
        <f>IF(SUM(O39:U39)=0,"Actual",SUM(O39:U39))</f>
        <v>Actual</v>
      </c>
      <c r="O39" s="88"/>
      <c r="P39" s="89"/>
      <c r="Q39" s="89"/>
      <c r="R39" s="89"/>
      <c r="S39" s="90"/>
      <c r="T39" s="90"/>
      <c r="U39" s="91"/>
    </row>
    <row r="40" spans="1:21" s="92" customFormat="1">
      <c r="A40" s="37"/>
      <c r="B40" s="37"/>
      <c r="C40" s="77"/>
      <c r="D40" s="78"/>
      <c r="E40" s="79"/>
      <c r="F40" s="80"/>
      <c r="G40" s="81"/>
      <c r="H40" s="82"/>
      <c r="I40" s="83"/>
      <c r="J40" s="84"/>
      <c r="K40" s="85"/>
      <c r="L40" s="86"/>
      <c r="M40" s="86"/>
      <c r="N40" s="87" t="s">
        <v>35</v>
      </c>
      <c r="O40" s="88"/>
      <c r="P40" s="89"/>
      <c r="Q40" s="89"/>
      <c r="R40" s="89"/>
      <c r="S40" s="90"/>
      <c r="T40" s="90"/>
      <c r="U40" s="91"/>
    </row>
    <row r="41" spans="1:21" s="92" customFormat="1">
      <c r="A41" s="37"/>
      <c r="B41" s="37"/>
      <c r="C41" s="77"/>
      <c r="D41" s="78"/>
      <c r="E41" s="94"/>
      <c r="F41" s="95"/>
      <c r="G41" s="96"/>
      <c r="H41" s="97"/>
      <c r="I41" s="98"/>
      <c r="J41" s="84"/>
      <c r="K41" s="99"/>
      <c r="L41" s="86"/>
      <c r="M41" s="86"/>
      <c r="N41" s="86" t="str">
        <f>IF(SUM(O41:U41)=0,"Actual",SUM(O41:U41))</f>
        <v>Actual</v>
      </c>
      <c r="O41" s="88"/>
      <c r="P41" s="89"/>
      <c r="Q41" s="89"/>
      <c r="R41" s="89"/>
      <c r="S41" s="90"/>
      <c r="T41" s="90"/>
      <c r="U41" s="91"/>
    </row>
    <row r="42" spans="1:21">
      <c r="D42" s="106"/>
      <c r="E42" s="79"/>
      <c r="F42" s="80"/>
      <c r="G42" s="81"/>
      <c r="H42" s="82"/>
      <c r="I42" s="83"/>
      <c r="J42" s="84"/>
      <c r="K42" s="85"/>
      <c r="L42" s="86"/>
      <c r="M42" s="86"/>
      <c r="N42" s="87" t="s">
        <v>35</v>
      </c>
      <c r="O42" s="88"/>
      <c r="P42" s="89"/>
      <c r="Q42" s="89"/>
      <c r="R42" s="89"/>
      <c r="S42" s="90"/>
      <c r="T42" s="90"/>
      <c r="U42" s="91"/>
    </row>
    <row r="43" spans="1:21">
      <c r="D43" s="106"/>
      <c r="E43" s="94"/>
      <c r="F43" s="95"/>
      <c r="G43" s="96"/>
      <c r="H43" s="97"/>
      <c r="I43" s="98"/>
      <c r="J43" s="84"/>
      <c r="K43" s="99"/>
      <c r="L43" s="86"/>
      <c r="M43" s="86"/>
      <c r="N43" s="87" t="str">
        <f>IF(SUM(O43:U43)=0,"Actual",SUM(O43:U43))</f>
        <v>Actual</v>
      </c>
      <c r="O43" s="88"/>
      <c r="P43" s="89"/>
      <c r="Q43" s="89"/>
      <c r="R43" s="89"/>
      <c r="S43" s="90"/>
      <c r="T43" s="90"/>
      <c r="U43" s="91"/>
    </row>
    <row r="44" spans="1:21">
      <c r="D44" s="106"/>
      <c r="E44" s="107"/>
      <c r="F44" s="108"/>
      <c r="G44" s="108"/>
      <c r="H44" s="109"/>
      <c r="I44" s="109"/>
      <c r="J44" s="110"/>
      <c r="K44" s="110"/>
      <c r="L44" s="109"/>
      <c r="M44" s="109"/>
      <c r="N44" s="109"/>
      <c r="O44" s="111"/>
      <c r="P44" s="112"/>
      <c r="Q44" s="112"/>
      <c r="R44" s="112"/>
      <c r="S44" s="112"/>
      <c r="T44" s="112"/>
      <c r="U44" s="113"/>
    </row>
    <row r="46" spans="1:21">
      <c r="K46" s="114">
        <f>N46/L46</f>
        <v>1.0000000000000002</v>
      </c>
      <c r="L46" s="115">
        <f>SUM(L6:L41)</f>
        <v>3.9997999999999996</v>
      </c>
      <c r="M46" s="38" t="e">
        <f>SUM(#REF!)</f>
        <v>#REF!</v>
      </c>
      <c r="N46" s="116">
        <f>SUM(N6:N43)</f>
        <v>3.9998000000000005</v>
      </c>
    </row>
  </sheetData>
  <mergeCells count="90">
    <mergeCell ref="E40:E41"/>
    <mergeCell ref="F40:G41"/>
    <mergeCell ref="H40:H41"/>
    <mergeCell ref="K40:K41"/>
    <mergeCell ref="E42:E43"/>
    <mergeCell ref="F42:G43"/>
    <mergeCell ref="H42:H43"/>
    <mergeCell ref="K42:K43"/>
    <mergeCell ref="E36:E37"/>
    <mergeCell ref="F36:G37"/>
    <mergeCell ref="H36:H37"/>
    <mergeCell ref="K36:K37"/>
    <mergeCell ref="E38:E39"/>
    <mergeCell ref="F38:G39"/>
    <mergeCell ref="H38:H39"/>
    <mergeCell ref="K38:K39"/>
    <mergeCell ref="E32:E33"/>
    <mergeCell ref="F32:G33"/>
    <mergeCell ref="H32:H33"/>
    <mergeCell ref="K32:K33"/>
    <mergeCell ref="E34:E35"/>
    <mergeCell ref="F34:G35"/>
    <mergeCell ref="H34:H35"/>
    <mergeCell ref="K34:K35"/>
    <mergeCell ref="E28:E29"/>
    <mergeCell ref="F28:G29"/>
    <mergeCell ref="H28:H29"/>
    <mergeCell ref="K28:K29"/>
    <mergeCell ref="E30:E31"/>
    <mergeCell ref="F30:G31"/>
    <mergeCell ref="H30:H31"/>
    <mergeCell ref="K30:K31"/>
    <mergeCell ref="E24:E25"/>
    <mergeCell ref="F24:G25"/>
    <mergeCell ref="H24:H25"/>
    <mergeCell ref="K24:K25"/>
    <mergeCell ref="E26:E27"/>
    <mergeCell ref="F26:G27"/>
    <mergeCell ref="H26:H27"/>
    <mergeCell ref="K26:K27"/>
    <mergeCell ref="E20:E21"/>
    <mergeCell ref="F20:G21"/>
    <mergeCell ref="H20:H21"/>
    <mergeCell ref="K20:K21"/>
    <mergeCell ref="E22:E23"/>
    <mergeCell ref="F22:G23"/>
    <mergeCell ref="H22:H23"/>
    <mergeCell ref="K22:K23"/>
    <mergeCell ref="E16:E17"/>
    <mergeCell ref="F16:G17"/>
    <mergeCell ref="H16:H17"/>
    <mergeCell ref="K16:K17"/>
    <mergeCell ref="E18:E19"/>
    <mergeCell ref="F18:G19"/>
    <mergeCell ref="H18:H19"/>
    <mergeCell ref="K18:K19"/>
    <mergeCell ref="E12:E13"/>
    <mergeCell ref="F12:G13"/>
    <mergeCell ref="H12:H13"/>
    <mergeCell ref="K12:K13"/>
    <mergeCell ref="E14:E15"/>
    <mergeCell ref="F14:G15"/>
    <mergeCell ref="H14:H15"/>
    <mergeCell ref="K14:K15"/>
    <mergeCell ref="H8:H9"/>
    <mergeCell ref="K8:K9"/>
    <mergeCell ref="E10:E11"/>
    <mergeCell ref="F10:G11"/>
    <mergeCell ref="H10:H11"/>
    <mergeCell ref="K10:K11"/>
    <mergeCell ref="N3:N4"/>
    <mergeCell ref="O3:U3"/>
    <mergeCell ref="F5:G5"/>
    <mergeCell ref="D6:D41"/>
    <mergeCell ref="E6:E7"/>
    <mergeCell ref="F6:G7"/>
    <mergeCell ref="H6:H7"/>
    <mergeCell ref="K6:K7"/>
    <mergeCell ref="E8:E9"/>
    <mergeCell ref="F8:G9"/>
    <mergeCell ref="J2:N2"/>
    <mergeCell ref="O2:U2"/>
    <mergeCell ref="E3:E4"/>
    <mergeCell ref="F3:G4"/>
    <mergeCell ref="H3:H4"/>
    <mergeCell ref="I3:I4"/>
    <mergeCell ref="J3:J4"/>
    <mergeCell ref="K3:K4"/>
    <mergeCell ref="L3:L4"/>
    <mergeCell ref="M3:M4"/>
  </mergeCells>
  <conditionalFormatting sqref="O6:U6">
    <cfRule type="cellIs" dxfId="449" priority="448" stopIfTrue="1" operator="between">
      <formula>1</formula>
      <formula>1.9</formula>
    </cfRule>
    <cfRule type="cellIs" dxfId="448" priority="449" stopIfTrue="1" operator="greaterThanOrEqual">
      <formula>2</formula>
    </cfRule>
    <cfRule type="cellIs" dxfId="447" priority="450" stopIfTrue="1" operator="between">
      <formula>0.1</formula>
      <formula>0.9</formula>
    </cfRule>
  </conditionalFormatting>
  <conditionalFormatting sqref="O6:U7 O44:U44">
    <cfRule type="cellIs" dxfId="446" priority="445" stopIfTrue="1" operator="between">
      <formula>1</formula>
      <formula>1.9</formula>
    </cfRule>
    <cfRule type="cellIs" dxfId="445" priority="446" stopIfTrue="1" operator="greaterThanOrEqual">
      <formula>2</formula>
    </cfRule>
    <cfRule type="cellIs" dxfId="444" priority="447" stopIfTrue="1" operator="between">
      <formula>0.1</formula>
      <formula>0.9</formula>
    </cfRule>
  </conditionalFormatting>
  <conditionalFormatting sqref="K6:K7 K42">
    <cfRule type="cellIs" dxfId="443" priority="442" stopIfTrue="1" operator="equal">
      <formula>"完了"</formula>
    </cfRule>
    <cfRule type="cellIs" dxfId="442" priority="443" stopIfTrue="1" operator="equal">
      <formula>"作業中"</formula>
    </cfRule>
    <cfRule type="cellIs" dxfId="441" priority="444" stopIfTrue="1" operator="equal">
      <formula>"遅れ気味"</formula>
    </cfRule>
  </conditionalFormatting>
  <conditionalFormatting sqref="O6:U6">
    <cfRule type="cellIs" dxfId="440" priority="439" stopIfTrue="1" operator="between">
      <formula>1</formula>
      <formula>1.9</formula>
    </cfRule>
    <cfRule type="cellIs" dxfId="439" priority="440" stopIfTrue="1" operator="greaterThanOrEqual">
      <formula>2</formula>
    </cfRule>
    <cfRule type="cellIs" dxfId="438" priority="441" stopIfTrue="1" operator="between">
      <formula>0.1</formula>
      <formula>0.9</formula>
    </cfRule>
  </conditionalFormatting>
  <conditionalFormatting sqref="O7:U7 O44:U44">
    <cfRule type="cellIs" dxfId="437" priority="436" stopIfTrue="1" operator="between">
      <formula>1</formula>
      <formula>1.9</formula>
    </cfRule>
    <cfRule type="cellIs" dxfId="436" priority="437" stopIfTrue="1" operator="greaterThanOrEqual">
      <formula>2</formula>
    </cfRule>
    <cfRule type="cellIs" dxfId="435" priority="438" stopIfTrue="1" operator="between">
      <formula>0.1</formula>
      <formula>0.9</formula>
    </cfRule>
  </conditionalFormatting>
  <conditionalFormatting sqref="O6:U6">
    <cfRule type="cellIs" dxfId="434" priority="433" stopIfTrue="1" operator="between">
      <formula>1</formula>
      <formula>1.9</formula>
    </cfRule>
    <cfRule type="cellIs" dxfId="433" priority="434" stopIfTrue="1" operator="greaterThanOrEqual">
      <formula>2</formula>
    </cfRule>
    <cfRule type="cellIs" dxfId="432" priority="435" stopIfTrue="1" operator="between">
      <formula>0.1</formula>
      <formula>0.9</formula>
    </cfRule>
  </conditionalFormatting>
  <conditionalFormatting sqref="O7:U7 O44:U44">
    <cfRule type="cellIs" dxfId="431" priority="430" stopIfTrue="1" operator="between">
      <formula>1</formula>
      <formula>1.9</formula>
    </cfRule>
    <cfRule type="cellIs" dxfId="430" priority="431" stopIfTrue="1" operator="greaterThanOrEqual">
      <formula>2</formula>
    </cfRule>
    <cfRule type="cellIs" dxfId="429" priority="432" stopIfTrue="1" operator="between">
      <formula>0.00001</formula>
      <formula>0.9</formula>
    </cfRule>
  </conditionalFormatting>
  <conditionalFormatting sqref="O8:U8">
    <cfRule type="cellIs" dxfId="428" priority="427" stopIfTrue="1" operator="between">
      <formula>1</formula>
      <formula>1.9</formula>
    </cfRule>
    <cfRule type="cellIs" dxfId="427" priority="428" stopIfTrue="1" operator="greaterThanOrEqual">
      <formula>2</formula>
    </cfRule>
    <cfRule type="cellIs" dxfId="426" priority="429" stopIfTrue="1" operator="between">
      <formula>0.1</formula>
      <formula>0.9</formula>
    </cfRule>
  </conditionalFormatting>
  <conditionalFormatting sqref="O8:U8">
    <cfRule type="cellIs" dxfId="425" priority="424" stopIfTrue="1" operator="between">
      <formula>1</formula>
      <formula>1.9</formula>
    </cfRule>
    <cfRule type="cellIs" dxfId="424" priority="425" stopIfTrue="1" operator="greaterThanOrEqual">
      <formula>2</formula>
    </cfRule>
    <cfRule type="cellIs" dxfId="423" priority="426" stopIfTrue="1" operator="between">
      <formula>0.1</formula>
      <formula>0.9</formula>
    </cfRule>
  </conditionalFormatting>
  <conditionalFormatting sqref="K8:K9">
    <cfRule type="cellIs" dxfId="422" priority="421" stopIfTrue="1" operator="equal">
      <formula>"完了"</formula>
    </cfRule>
    <cfRule type="cellIs" dxfId="421" priority="422" stopIfTrue="1" operator="equal">
      <formula>"作業中"</formula>
    </cfRule>
    <cfRule type="cellIs" dxfId="420" priority="423" stopIfTrue="1" operator="equal">
      <formula>"遅れ気味"</formula>
    </cfRule>
  </conditionalFormatting>
  <conditionalFormatting sqref="O8:U8">
    <cfRule type="cellIs" dxfId="419" priority="418" stopIfTrue="1" operator="between">
      <formula>1</formula>
      <formula>1.9</formula>
    </cfRule>
    <cfRule type="cellIs" dxfId="418" priority="419" stopIfTrue="1" operator="greaterThanOrEqual">
      <formula>2</formula>
    </cfRule>
    <cfRule type="cellIs" dxfId="417" priority="420" stopIfTrue="1" operator="between">
      <formula>0.1</formula>
      <formula>0.9</formula>
    </cfRule>
  </conditionalFormatting>
  <conditionalFormatting sqref="O8:U8">
    <cfRule type="cellIs" dxfId="416" priority="415" stopIfTrue="1" operator="between">
      <formula>1</formula>
      <formula>1.9</formula>
    </cfRule>
    <cfRule type="cellIs" dxfId="415" priority="416" stopIfTrue="1" operator="greaterThanOrEqual">
      <formula>2</formula>
    </cfRule>
    <cfRule type="cellIs" dxfId="414" priority="417" stopIfTrue="1" operator="between">
      <formula>0.1</formula>
      <formula>0.9</formula>
    </cfRule>
  </conditionalFormatting>
  <conditionalFormatting sqref="O10:U10">
    <cfRule type="cellIs" dxfId="413" priority="412" stopIfTrue="1" operator="between">
      <formula>1</formula>
      <formula>1.9</formula>
    </cfRule>
    <cfRule type="cellIs" dxfId="412" priority="413" stopIfTrue="1" operator="greaterThanOrEqual">
      <formula>2</formula>
    </cfRule>
    <cfRule type="cellIs" dxfId="411" priority="414" stopIfTrue="1" operator="between">
      <formula>0.1</formula>
      <formula>0.9</formula>
    </cfRule>
  </conditionalFormatting>
  <conditionalFormatting sqref="O10:U10">
    <cfRule type="cellIs" dxfId="410" priority="409" stopIfTrue="1" operator="between">
      <formula>1</formula>
      <formula>1.9</formula>
    </cfRule>
    <cfRule type="cellIs" dxfId="409" priority="410" stopIfTrue="1" operator="greaterThanOrEqual">
      <formula>2</formula>
    </cfRule>
    <cfRule type="cellIs" dxfId="408" priority="411" stopIfTrue="1" operator="between">
      <formula>0.1</formula>
      <formula>0.9</formula>
    </cfRule>
  </conditionalFormatting>
  <conditionalFormatting sqref="K10:K11">
    <cfRule type="cellIs" dxfId="407" priority="406" stopIfTrue="1" operator="equal">
      <formula>"完了"</formula>
    </cfRule>
    <cfRule type="cellIs" dxfId="406" priority="407" stopIfTrue="1" operator="equal">
      <formula>"作業中"</formula>
    </cfRule>
    <cfRule type="cellIs" dxfId="405" priority="408" stopIfTrue="1" operator="equal">
      <formula>"遅れ気味"</formula>
    </cfRule>
  </conditionalFormatting>
  <conditionalFormatting sqref="O10:U10">
    <cfRule type="cellIs" dxfId="404" priority="403" stopIfTrue="1" operator="between">
      <formula>1</formula>
      <formula>1.9</formula>
    </cfRule>
    <cfRule type="cellIs" dxfId="403" priority="404" stopIfTrue="1" operator="greaterThanOrEqual">
      <formula>2</formula>
    </cfRule>
    <cfRule type="cellIs" dxfId="402" priority="405" stopIfTrue="1" operator="between">
      <formula>0.1</formula>
      <formula>0.9</formula>
    </cfRule>
  </conditionalFormatting>
  <conditionalFormatting sqref="O10:U10">
    <cfRule type="cellIs" dxfId="401" priority="400" stopIfTrue="1" operator="between">
      <formula>1</formula>
      <formula>1.9</formula>
    </cfRule>
    <cfRule type="cellIs" dxfId="400" priority="401" stopIfTrue="1" operator="greaterThanOrEqual">
      <formula>2</formula>
    </cfRule>
    <cfRule type="cellIs" dxfId="399" priority="402" stopIfTrue="1" operator="between">
      <formula>0.1</formula>
      <formula>0.9</formula>
    </cfRule>
  </conditionalFormatting>
  <conditionalFormatting sqref="O12:U12">
    <cfRule type="cellIs" dxfId="398" priority="397" stopIfTrue="1" operator="between">
      <formula>1</formula>
      <formula>1.9</formula>
    </cfRule>
    <cfRule type="cellIs" dxfId="397" priority="398" stopIfTrue="1" operator="greaterThanOrEqual">
      <formula>2</formula>
    </cfRule>
    <cfRule type="cellIs" dxfId="396" priority="399" stopIfTrue="1" operator="between">
      <formula>0.1</formula>
      <formula>0.9</formula>
    </cfRule>
  </conditionalFormatting>
  <conditionalFormatting sqref="O12:U12">
    <cfRule type="cellIs" dxfId="395" priority="394" stopIfTrue="1" operator="between">
      <formula>1</formula>
      <formula>1.9</formula>
    </cfRule>
    <cfRule type="cellIs" dxfId="394" priority="395" stopIfTrue="1" operator="greaterThanOrEqual">
      <formula>2</formula>
    </cfRule>
    <cfRule type="cellIs" dxfId="393" priority="396" stopIfTrue="1" operator="between">
      <formula>0.1</formula>
      <formula>0.9</formula>
    </cfRule>
  </conditionalFormatting>
  <conditionalFormatting sqref="K12:K13">
    <cfRule type="cellIs" dxfId="392" priority="391" stopIfTrue="1" operator="equal">
      <formula>"完了"</formula>
    </cfRule>
    <cfRule type="cellIs" dxfId="391" priority="392" stopIfTrue="1" operator="equal">
      <formula>"作業中"</formula>
    </cfRule>
    <cfRule type="cellIs" dxfId="390" priority="393" stopIfTrue="1" operator="equal">
      <formula>"遅れ気味"</formula>
    </cfRule>
  </conditionalFormatting>
  <conditionalFormatting sqref="O12:U12">
    <cfRule type="cellIs" dxfId="389" priority="388" stopIfTrue="1" operator="between">
      <formula>1</formula>
      <formula>1.9</formula>
    </cfRule>
    <cfRule type="cellIs" dxfId="388" priority="389" stopIfTrue="1" operator="greaterThanOrEqual">
      <formula>2</formula>
    </cfRule>
    <cfRule type="cellIs" dxfId="387" priority="390" stopIfTrue="1" operator="between">
      <formula>0.1</formula>
      <formula>0.9</formula>
    </cfRule>
  </conditionalFormatting>
  <conditionalFormatting sqref="O12:U12">
    <cfRule type="cellIs" dxfId="386" priority="385" stopIfTrue="1" operator="between">
      <formula>1</formula>
      <formula>1.9</formula>
    </cfRule>
    <cfRule type="cellIs" dxfId="385" priority="386" stopIfTrue="1" operator="greaterThanOrEqual">
      <formula>2</formula>
    </cfRule>
    <cfRule type="cellIs" dxfId="384" priority="387" stopIfTrue="1" operator="between">
      <formula>0.1</formula>
      <formula>0.9</formula>
    </cfRule>
  </conditionalFormatting>
  <conditionalFormatting sqref="K14:K15">
    <cfRule type="cellIs" dxfId="383" priority="382" stopIfTrue="1" operator="equal">
      <formula>"完了"</formula>
    </cfRule>
    <cfRule type="cellIs" dxfId="382" priority="383" stopIfTrue="1" operator="equal">
      <formula>"作業中"</formula>
    </cfRule>
    <cfRule type="cellIs" dxfId="381" priority="384" stopIfTrue="1" operator="equal">
      <formula>"遅れ気味"</formula>
    </cfRule>
  </conditionalFormatting>
  <conditionalFormatting sqref="K16:K17">
    <cfRule type="cellIs" dxfId="380" priority="379" stopIfTrue="1" operator="equal">
      <formula>"完了"</formula>
    </cfRule>
    <cfRule type="cellIs" dxfId="379" priority="380" stopIfTrue="1" operator="equal">
      <formula>"作業中"</formula>
    </cfRule>
    <cfRule type="cellIs" dxfId="378" priority="381" stopIfTrue="1" operator="equal">
      <formula>"遅れ気味"</formula>
    </cfRule>
  </conditionalFormatting>
  <conditionalFormatting sqref="K18:K19">
    <cfRule type="cellIs" dxfId="377" priority="376" stopIfTrue="1" operator="equal">
      <formula>"完了"</formula>
    </cfRule>
    <cfRule type="cellIs" dxfId="376" priority="377" stopIfTrue="1" operator="equal">
      <formula>"作業中"</formula>
    </cfRule>
    <cfRule type="cellIs" dxfId="375" priority="378" stopIfTrue="1" operator="equal">
      <formula>"遅れ気味"</formula>
    </cfRule>
  </conditionalFormatting>
  <conditionalFormatting sqref="K20:K21">
    <cfRule type="cellIs" dxfId="374" priority="373" stopIfTrue="1" operator="equal">
      <formula>"完了"</formula>
    </cfRule>
    <cfRule type="cellIs" dxfId="373" priority="374" stopIfTrue="1" operator="equal">
      <formula>"作業中"</formula>
    </cfRule>
    <cfRule type="cellIs" dxfId="372" priority="375" stopIfTrue="1" operator="equal">
      <formula>"遅れ気味"</formula>
    </cfRule>
  </conditionalFormatting>
  <conditionalFormatting sqref="K22:K23">
    <cfRule type="cellIs" dxfId="371" priority="370" stopIfTrue="1" operator="equal">
      <formula>"完了"</formula>
    </cfRule>
    <cfRule type="cellIs" dxfId="370" priority="371" stopIfTrue="1" operator="equal">
      <formula>"作業中"</formula>
    </cfRule>
    <cfRule type="cellIs" dxfId="369" priority="372" stopIfTrue="1" operator="equal">
      <formula>"遅れ気味"</formula>
    </cfRule>
  </conditionalFormatting>
  <conditionalFormatting sqref="K24:K25">
    <cfRule type="cellIs" dxfId="368" priority="367" stopIfTrue="1" operator="equal">
      <formula>"完了"</formula>
    </cfRule>
    <cfRule type="cellIs" dxfId="367" priority="368" stopIfTrue="1" operator="equal">
      <formula>"作業中"</formula>
    </cfRule>
    <cfRule type="cellIs" dxfId="366" priority="369" stopIfTrue="1" operator="equal">
      <formula>"遅れ気味"</formula>
    </cfRule>
  </conditionalFormatting>
  <conditionalFormatting sqref="K26:K27">
    <cfRule type="cellIs" dxfId="365" priority="364" stopIfTrue="1" operator="equal">
      <formula>"完了"</formula>
    </cfRule>
    <cfRule type="cellIs" dxfId="364" priority="365" stopIfTrue="1" operator="equal">
      <formula>"作業中"</formula>
    </cfRule>
    <cfRule type="cellIs" dxfId="363" priority="366" stopIfTrue="1" operator="equal">
      <formula>"遅れ気味"</formula>
    </cfRule>
  </conditionalFormatting>
  <conditionalFormatting sqref="K28:K29">
    <cfRule type="cellIs" dxfId="362" priority="361" stopIfTrue="1" operator="equal">
      <formula>"完了"</formula>
    </cfRule>
    <cfRule type="cellIs" dxfId="361" priority="362" stopIfTrue="1" operator="equal">
      <formula>"作業中"</formula>
    </cfRule>
    <cfRule type="cellIs" dxfId="360" priority="363" stopIfTrue="1" operator="equal">
      <formula>"遅れ気味"</formula>
    </cfRule>
  </conditionalFormatting>
  <conditionalFormatting sqref="K30:K31">
    <cfRule type="cellIs" dxfId="359" priority="358" stopIfTrue="1" operator="equal">
      <formula>"完了"</formula>
    </cfRule>
    <cfRule type="cellIs" dxfId="358" priority="359" stopIfTrue="1" operator="equal">
      <formula>"作業中"</formula>
    </cfRule>
    <cfRule type="cellIs" dxfId="357" priority="360" stopIfTrue="1" operator="equal">
      <formula>"遅れ気味"</formula>
    </cfRule>
  </conditionalFormatting>
  <conditionalFormatting sqref="K32:K33">
    <cfRule type="cellIs" dxfId="356" priority="355" stopIfTrue="1" operator="equal">
      <formula>"完了"</formula>
    </cfRule>
    <cfRule type="cellIs" dxfId="355" priority="356" stopIfTrue="1" operator="equal">
      <formula>"作業中"</formula>
    </cfRule>
    <cfRule type="cellIs" dxfId="354" priority="357" stopIfTrue="1" operator="equal">
      <formula>"遅れ気味"</formula>
    </cfRule>
  </conditionalFormatting>
  <conditionalFormatting sqref="K34:K35">
    <cfRule type="cellIs" dxfId="353" priority="352" stopIfTrue="1" operator="equal">
      <formula>"完了"</formula>
    </cfRule>
    <cfRule type="cellIs" dxfId="352" priority="353" stopIfTrue="1" operator="equal">
      <formula>"作業中"</formula>
    </cfRule>
    <cfRule type="cellIs" dxfId="351" priority="354" stopIfTrue="1" operator="equal">
      <formula>"遅れ気味"</formula>
    </cfRule>
  </conditionalFormatting>
  <conditionalFormatting sqref="K36:K37">
    <cfRule type="cellIs" dxfId="350" priority="349" stopIfTrue="1" operator="equal">
      <formula>"完了"</formula>
    </cfRule>
    <cfRule type="cellIs" dxfId="349" priority="350" stopIfTrue="1" operator="equal">
      <formula>"作業中"</formula>
    </cfRule>
    <cfRule type="cellIs" dxfId="348" priority="351" stopIfTrue="1" operator="equal">
      <formula>"遅れ気味"</formula>
    </cfRule>
  </conditionalFormatting>
  <conditionalFormatting sqref="K38:K39">
    <cfRule type="cellIs" dxfId="347" priority="346" stopIfTrue="1" operator="equal">
      <formula>"完了"</formula>
    </cfRule>
    <cfRule type="cellIs" dxfId="346" priority="347" stopIfTrue="1" operator="equal">
      <formula>"作業中"</formula>
    </cfRule>
    <cfRule type="cellIs" dxfId="345" priority="348" stopIfTrue="1" operator="equal">
      <formula>"遅れ気味"</formula>
    </cfRule>
  </conditionalFormatting>
  <conditionalFormatting sqref="K40:K41">
    <cfRule type="cellIs" dxfId="344" priority="343" stopIfTrue="1" operator="equal">
      <formula>"完了"</formula>
    </cfRule>
    <cfRule type="cellIs" dxfId="343" priority="344" stopIfTrue="1" operator="equal">
      <formula>"作業中"</formula>
    </cfRule>
    <cfRule type="cellIs" dxfId="342" priority="345" stopIfTrue="1" operator="equal">
      <formula>"遅れ気味"</formula>
    </cfRule>
  </conditionalFormatting>
  <conditionalFormatting sqref="O9:U9">
    <cfRule type="cellIs" dxfId="341" priority="340" stopIfTrue="1" operator="between">
      <formula>1</formula>
      <formula>1.9</formula>
    </cfRule>
    <cfRule type="cellIs" dxfId="340" priority="341" stopIfTrue="1" operator="greaterThanOrEqual">
      <formula>2</formula>
    </cfRule>
    <cfRule type="cellIs" dxfId="339" priority="342" stopIfTrue="1" operator="between">
      <formula>0.1</formula>
      <formula>0.9</formula>
    </cfRule>
  </conditionalFormatting>
  <conditionalFormatting sqref="O9:U9">
    <cfRule type="cellIs" dxfId="338" priority="337" stopIfTrue="1" operator="between">
      <formula>1</formula>
      <formula>1.9</formula>
    </cfRule>
    <cfRule type="cellIs" dxfId="337" priority="338" stopIfTrue="1" operator="greaterThanOrEqual">
      <formula>2</formula>
    </cfRule>
    <cfRule type="cellIs" dxfId="336" priority="339" stopIfTrue="1" operator="between">
      <formula>0.1</formula>
      <formula>0.9</formula>
    </cfRule>
  </conditionalFormatting>
  <conditionalFormatting sqref="O9:U9">
    <cfRule type="cellIs" dxfId="335" priority="334" stopIfTrue="1" operator="between">
      <formula>1</formula>
      <formula>1.9</formula>
    </cfRule>
    <cfRule type="cellIs" dxfId="334" priority="335" stopIfTrue="1" operator="greaterThanOrEqual">
      <formula>2</formula>
    </cfRule>
    <cfRule type="cellIs" dxfId="333" priority="336" stopIfTrue="1" operator="between">
      <formula>0.00001</formula>
      <formula>0.9</formula>
    </cfRule>
  </conditionalFormatting>
  <conditionalFormatting sqref="O11:U11">
    <cfRule type="cellIs" dxfId="332" priority="331" stopIfTrue="1" operator="between">
      <formula>1</formula>
      <formula>1.9</formula>
    </cfRule>
    <cfRule type="cellIs" dxfId="331" priority="332" stopIfTrue="1" operator="greaterThanOrEqual">
      <formula>2</formula>
    </cfRule>
    <cfRule type="cellIs" dxfId="330" priority="333" stopIfTrue="1" operator="between">
      <formula>0.1</formula>
      <formula>0.9</formula>
    </cfRule>
  </conditionalFormatting>
  <conditionalFormatting sqref="O11:U11">
    <cfRule type="cellIs" dxfId="329" priority="328" stopIfTrue="1" operator="between">
      <formula>1</formula>
      <formula>1.9</formula>
    </cfRule>
    <cfRule type="cellIs" dxfId="328" priority="329" stopIfTrue="1" operator="greaterThanOrEqual">
      <formula>2</formula>
    </cfRule>
    <cfRule type="cellIs" dxfId="327" priority="330" stopIfTrue="1" operator="between">
      <formula>0.1</formula>
      <formula>0.9</formula>
    </cfRule>
  </conditionalFormatting>
  <conditionalFormatting sqref="O11:U11">
    <cfRule type="cellIs" dxfId="326" priority="325" stopIfTrue="1" operator="between">
      <formula>1</formula>
      <formula>1.9</formula>
    </cfRule>
    <cfRule type="cellIs" dxfId="325" priority="326" stopIfTrue="1" operator="greaterThanOrEqual">
      <formula>2</formula>
    </cfRule>
    <cfRule type="cellIs" dxfId="324" priority="327" stopIfTrue="1" operator="between">
      <formula>0.00001</formula>
      <formula>0.9</formula>
    </cfRule>
  </conditionalFormatting>
  <conditionalFormatting sqref="O13:U13">
    <cfRule type="cellIs" dxfId="323" priority="322" stopIfTrue="1" operator="between">
      <formula>1</formula>
      <formula>1.9</formula>
    </cfRule>
    <cfRule type="cellIs" dxfId="322" priority="323" stopIfTrue="1" operator="greaterThanOrEqual">
      <formula>2</formula>
    </cfRule>
    <cfRule type="cellIs" dxfId="321" priority="324" stopIfTrue="1" operator="between">
      <formula>0.1</formula>
      <formula>0.9</formula>
    </cfRule>
  </conditionalFormatting>
  <conditionalFormatting sqref="O13:U13">
    <cfRule type="cellIs" dxfId="320" priority="319" stopIfTrue="1" operator="between">
      <formula>1</formula>
      <formula>1.9</formula>
    </cfRule>
    <cfRule type="cellIs" dxfId="319" priority="320" stopIfTrue="1" operator="greaterThanOrEqual">
      <formula>2</formula>
    </cfRule>
    <cfRule type="cellIs" dxfId="318" priority="321" stopIfTrue="1" operator="between">
      <formula>0.1</formula>
      <formula>0.9</formula>
    </cfRule>
  </conditionalFormatting>
  <conditionalFormatting sqref="O13:U13">
    <cfRule type="cellIs" dxfId="317" priority="316" stopIfTrue="1" operator="between">
      <formula>1</formula>
      <formula>1.9</formula>
    </cfRule>
    <cfRule type="cellIs" dxfId="316" priority="317" stopIfTrue="1" operator="greaterThanOrEqual">
      <formula>2</formula>
    </cfRule>
    <cfRule type="cellIs" dxfId="315" priority="318" stopIfTrue="1" operator="between">
      <formula>0.00001</formula>
      <formula>0.9</formula>
    </cfRule>
  </conditionalFormatting>
  <conditionalFormatting sqref="O14:U14">
    <cfRule type="cellIs" dxfId="314" priority="313" stopIfTrue="1" operator="between">
      <formula>1</formula>
      <formula>1.9</formula>
    </cfRule>
    <cfRule type="cellIs" dxfId="313" priority="314" stopIfTrue="1" operator="greaterThanOrEqual">
      <formula>2</formula>
    </cfRule>
    <cfRule type="cellIs" dxfId="312" priority="315" stopIfTrue="1" operator="between">
      <formula>0.1</formula>
      <formula>0.9</formula>
    </cfRule>
  </conditionalFormatting>
  <conditionalFormatting sqref="O14:U14">
    <cfRule type="cellIs" dxfId="311" priority="310" stopIfTrue="1" operator="between">
      <formula>1</formula>
      <formula>1.9</formula>
    </cfRule>
    <cfRule type="cellIs" dxfId="310" priority="311" stopIfTrue="1" operator="greaterThanOrEqual">
      <formula>2</formula>
    </cfRule>
    <cfRule type="cellIs" dxfId="309" priority="312" stopIfTrue="1" operator="between">
      <formula>0.1</formula>
      <formula>0.9</formula>
    </cfRule>
  </conditionalFormatting>
  <conditionalFormatting sqref="O14:U14">
    <cfRule type="cellIs" dxfId="308" priority="307" stopIfTrue="1" operator="between">
      <formula>1</formula>
      <formula>1.9</formula>
    </cfRule>
    <cfRule type="cellIs" dxfId="307" priority="308" stopIfTrue="1" operator="greaterThanOrEqual">
      <formula>2</formula>
    </cfRule>
    <cfRule type="cellIs" dxfId="306" priority="309" stopIfTrue="1" operator="between">
      <formula>0.1</formula>
      <formula>0.9</formula>
    </cfRule>
  </conditionalFormatting>
  <conditionalFormatting sqref="O14:U14">
    <cfRule type="cellIs" dxfId="305" priority="304" stopIfTrue="1" operator="between">
      <formula>1</formula>
      <formula>1.9</formula>
    </cfRule>
    <cfRule type="cellIs" dxfId="304" priority="305" stopIfTrue="1" operator="greaterThanOrEqual">
      <formula>2</formula>
    </cfRule>
    <cfRule type="cellIs" dxfId="303" priority="306" stopIfTrue="1" operator="between">
      <formula>0.1</formula>
      <formula>0.9</formula>
    </cfRule>
  </conditionalFormatting>
  <conditionalFormatting sqref="O15:U15">
    <cfRule type="cellIs" dxfId="302" priority="301" stopIfTrue="1" operator="between">
      <formula>1</formula>
      <formula>1.9</formula>
    </cfRule>
    <cfRule type="cellIs" dxfId="301" priority="302" stopIfTrue="1" operator="greaterThanOrEqual">
      <formula>2</formula>
    </cfRule>
    <cfRule type="cellIs" dxfId="300" priority="303" stopIfTrue="1" operator="between">
      <formula>0.1</formula>
      <formula>0.9</formula>
    </cfRule>
  </conditionalFormatting>
  <conditionalFormatting sqref="O15:U15">
    <cfRule type="cellIs" dxfId="299" priority="298" stopIfTrue="1" operator="between">
      <formula>1</formula>
      <formula>1.9</formula>
    </cfRule>
    <cfRule type="cellIs" dxfId="298" priority="299" stopIfTrue="1" operator="greaterThanOrEqual">
      <formula>2</formula>
    </cfRule>
    <cfRule type="cellIs" dxfId="297" priority="300" stopIfTrue="1" operator="between">
      <formula>0.1</formula>
      <formula>0.9</formula>
    </cfRule>
  </conditionalFormatting>
  <conditionalFormatting sqref="O15:U15">
    <cfRule type="cellIs" dxfId="296" priority="295" stopIfTrue="1" operator="between">
      <formula>1</formula>
      <formula>1.9</formula>
    </cfRule>
    <cfRule type="cellIs" dxfId="295" priority="296" stopIfTrue="1" operator="greaterThanOrEqual">
      <formula>2</formula>
    </cfRule>
    <cfRule type="cellIs" dxfId="294" priority="297" stopIfTrue="1" operator="between">
      <formula>0.00001</formula>
      <formula>0.9</formula>
    </cfRule>
  </conditionalFormatting>
  <conditionalFormatting sqref="O16:U16">
    <cfRule type="cellIs" dxfId="293" priority="292" stopIfTrue="1" operator="between">
      <formula>1</formula>
      <formula>1.9</formula>
    </cfRule>
    <cfRule type="cellIs" dxfId="292" priority="293" stopIfTrue="1" operator="greaterThanOrEqual">
      <formula>2</formula>
    </cfRule>
    <cfRule type="cellIs" dxfId="291" priority="294" stopIfTrue="1" operator="between">
      <formula>0.1</formula>
      <formula>0.9</formula>
    </cfRule>
  </conditionalFormatting>
  <conditionalFormatting sqref="O16:U16">
    <cfRule type="cellIs" dxfId="290" priority="289" stopIfTrue="1" operator="between">
      <formula>1</formula>
      <formula>1.9</formula>
    </cfRule>
    <cfRule type="cellIs" dxfId="289" priority="290" stopIfTrue="1" operator="greaterThanOrEqual">
      <formula>2</formula>
    </cfRule>
    <cfRule type="cellIs" dxfId="288" priority="291" stopIfTrue="1" operator="between">
      <formula>0.1</formula>
      <formula>0.9</formula>
    </cfRule>
  </conditionalFormatting>
  <conditionalFormatting sqref="O16:U16">
    <cfRule type="cellIs" dxfId="287" priority="286" stopIfTrue="1" operator="between">
      <formula>1</formula>
      <formula>1.9</formula>
    </cfRule>
    <cfRule type="cellIs" dxfId="286" priority="287" stopIfTrue="1" operator="greaterThanOrEqual">
      <formula>2</formula>
    </cfRule>
    <cfRule type="cellIs" dxfId="285" priority="288" stopIfTrue="1" operator="between">
      <formula>0.1</formula>
      <formula>0.9</formula>
    </cfRule>
  </conditionalFormatting>
  <conditionalFormatting sqref="O16:U16">
    <cfRule type="cellIs" dxfId="284" priority="283" stopIfTrue="1" operator="between">
      <formula>1</formula>
      <formula>1.9</formula>
    </cfRule>
    <cfRule type="cellIs" dxfId="283" priority="284" stopIfTrue="1" operator="greaterThanOrEqual">
      <formula>2</formula>
    </cfRule>
    <cfRule type="cellIs" dxfId="282" priority="285" stopIfTrue="1" operator="between">
      <formula>0.1</formula>
      <formula>0.9</formula>
    </cfRule>
  </conditionalFormatting>
  <conditionalFormatting sqref="O17:U17">
    <cfRule type="cellIs" dxfId="281" priority="280" stopIfTrue="1" operator="between">
      <formula>1</formula>
      <formula>1.9</formula>
    </cfRule>
    <cfRule type="cellIs" dxfId="280" priority="281" stopIfTrue="1" operator="greaterThanOrEqual">
      <formula>2</formula>
    </cfRule>
    <cfRule type="cellIs" dxfId="279" priority="282" stopIfTrue="1" operator="between">
      <formula>0.1</formula>
      <formula>0.9</formula>
    </cfRule>
  </conditionalFormatting>
  <conditionalFormatting sqref="O17:U17">
    <cfRule type="cellIs" dxfId="278" priority="277" stopIfTrue="1" operator="between">
      <formula>1</formula>
      <formula>1.9</formula>
    </cfRule>
    <cfRule type="cellIs" dxfId="277" priority="278" stopIfTrue="1" operator="greaterThanOrEqual">
      <formula>2</formula>
    </cfRule>
    <cfRule type="cellIs" dxfId="276" priority="279" stopIfTrue="1" operator="between">
      <formula>0.1</formula>
      <formula>0.9</formula>
    </cfRule>
  </conditionalFormatting>
  <conditionalFormatting sqref="O17:U17">
    <cfRule type="cellIs" dxfId="275" priority="274" stopIfTrue="1" operator="between">
      <formula>1</formula>
      <formula>1.9</formula>
    </cfRule>
    <cfRule type="cellIs" dxfId="274" priority="275" stopIfTrue="1" operator="greaterThanOrEqual">
      <formula>2</formula>
    </cfRule>
    <cfRule type="cellIs" dxfId="273" priority="276" stopIfTrue="1" operator="between">
      <formula>0.00001</formula>
      <formula>0.9</formula>
    </cfRule>
  </conditionalFormatting>
  <conditionalFormatting sqref="O18:U18">
    <cfRule type="cellIs" dxfId="272" priority="271" stopIfTrue="1" operator="between">
      <formula>1</formula>
      <formula>1.9</formula>
    </cfRule>
    <cfRule type="cellIs" dxfId="271" priority="272" stopIfTrue="1" operator="greaterThanOrEqual">
      <formula>2</formula>
    </cfRule>
    <cfRule type="cellIs" dxfId="270" priority="273" stopIfTrue="1" operator="between">
      <formula>0.1</formula>
      <formula>0.9</formula>
    </cfRule>
  </conditionalFormatting>
  <conditionalFormatting sqref="O18:U18">
    <cfRule type="cellIs" dxfId="269" priority="268" stopIfTrue="1" operator="between">
      <formula>1</formula>
      <formula>1.9</formula>
    </cfRule>
    <cfRule type="cellIs" dxfId="268" priority="269" stopIfTrue="1" operator="greaterThanOrEqual">
      <formula>2</formula>
    </cfRule>
    <cfRule type="cellIs" dxfId="267" priority="270" stopIfTrue="1" operator="between">
      <formula>0.1</formula>
      <formula>0.9</formula>
    </cfRule>
  </conditionalFormatting>
  <conditionalFormatting sqref="O18:U18">
    <cfRule type="cellIs" dxfId="266" priority="265" stopIfTrue="1" operator="between">
      <formula>1</formula>
      <formula>1.9</formula>
    </cfRule>
    <cfRule type="cellIs" dxfId="265" priority="266" stopIfTrue="1" operator="greaterThanOrEqual">
      <formula>2</formula>
    </cfRule>
    <cfRule type="cellIs" dxfId="264" priority="267" stopIfTrue="1" operator="between">
      <formula>0.1</formula>
      <formula>0.9</formula>
    </cfRule>
  </conditionalFormatting>
  <conditionalFormatting sqref="O18:U18">
    <cfRule type="cellIs" dxfId="263" priority="262" stopIfTrue="1" operator="between">
      <formula>1</formula>
      <formula>1.9</formula>
    </cfRule>
    <cfRule type="cellIs" dxfId="262" priority="263" stopIfTrue="1" operator="greaterThanOrEqual">
      <formula>2</formula>
    </cfRule>
    <cfRule type="cellIs" dxfId="261" priority="264" stopIfTrue="1" operator="between">
      <formula>0.1</formula>
      <formula>0.9</formula>
    </cfRule>
  </conditionalFormatting>
  <conditionalFormatting sqref="O19:U19">
    <cfRule type="cellIs" dxfId="260" priority="259" stopIfTrue="1" operator="between">
      <formula>1</formula>
      <formula>1.9</formula>
    </cfRule>
    <cfRule type="cellIs" dxfId="259" priority="260" stopIfTrue="1" operator="greaterThanOrEqual">
      <formula>2</formula>
    </cfRule>
    <cfRule type="cellIs" dxfId="258" priority="261" stopIfTrue="1" operator="between">
      <formula>0.1</formula>
      <formula>0.9</formula>
    </cfRule>
  </conditionalFormatting>
  <conditionalFormatting sqref="O19:U19">
    <cfRule type="cellIs" dxfId="257" priority="256" stopIfTrue="1" operator="between">
      <formula>1</formula>
      <formula>1.9</formula>
    </cfRule>
    <cfRule type="cellIs" dxfId="256" priority="257" stopIfTrue="1" operator="greaterThanOrEqual">
      <formula>2</formula>
    </cfRule>
    <cfRule type="cellIs" dxfId="255" priority="258" stopIfTrue="1" operator="between">
      <formula>0.1</formula>
      <formula>0.9</formula>
    </cfRule>
  </conditionalFormatting>
  <conditionalFormatting sqref="O19:U19">
    <cfRule type="cellIs" dxfId="254" priority="253" stopIfTrue="1" operator="between">
      <formula>1</formula>
      <formula>1.9</formula>
    </cfRule>
    <cfRule type="cellIs" dxfId="253" priority="254" stopIfTrue="1" operator="greaterThanOrEqual">
      <formula>2</formula>
    </cfRule>
    <cfRule type="cellIs" dxfId="252" priority="255" stopIfTrue="1" operator="between">
      <formula>0.00001</formula>
      <formula>0.9</formula>
    </cfRule>
  </conditionalFormatting>
  <conditionalFormatting sqref="O20:U20">
    <cfRule type="cellIs" dxfId="251" priority="250" stopIfTrue="1" operator="between">
      <formula>1</formula>
      <formula>1.9</formula>
    </cfRule>
    <cfRule type="cellIs" dxfId="250" priority="251" stopIfTrue="1" operator="greaterThanOrEqual">
      <formula>2</formula>
    </cfRule>
    <cfRule type="cellIs" dxfId="249" priority="252" stopIfTrue="1" operator="between">
      <formula>0.1</formula>
      <formula>0.9</formula>
    </cfRule>
  </conditionalFormatting>
  <conditionalFormatting sqref="O20:U20">
    <cfRule type="cellIs" dxfId="248" priority="247" stopIfTrue="1" operator="between">
      <formula>1</formula>
      <formula>1.9</formula>
    </cfRule>
    <cfRule type="cellIs" dxfId="247" priority="248" stopIfTrue="1" operator="greaterThanOrEqual">
      <formula>2</formula>
    </cfRule>
    <cfRule type="cellIs" dxfId="246" priority="249" stopIfTrue="1" operator="between">
      <formula>0.1</formula>
      <formula>0.9</formula>
    </cfRule>
  </conditionalFormatting>
  <conditionalFormatting sqref="O20:U20">
    <cfRule type="cellIs" dxfId="245" priority="244" stopIfTrue="1" operator="between">
      <formula>1</formula>
      <formula>1.9</formula>
    </cfRule>
    <cfRule type="cellIs" dxfId="244" priority="245" stopIfTrue="1" operator="greaterThanOrEqual">
      <formula>2</formula>
    </cfRule>
    <cfRule type="cellIs" dxfId="243" priority="246" stopIfTrue="1" operator="between">
      <formula>0.1</formula>
      <formula>0.9</formula>
    </cfRule>
  </conditionalFormatting>
  <conditionalFormatting sqref="O20:U20">
    <cfRule type="cellIs" dxfId="242" priority="241" stopIfTrue="1" operator="between">
      <formula>1</formula>
      <formula>1.9</formula>
    </cfRule>
    <cfRule type="cellIs" dxfId="241" priority="242" stopIfTrue="1" operator="greaterThanOrEqual">
      <formula>2</formula>
    </cfRule>
    <cfRule type="cellIs" dxfId="240" priority="243" stopIfTrue="1" operator="between">
      <formula>0.1</formula>
      <formula>0.9</formula>
    </cfRule>
  </conditionalFormatting>
  <conditionalFormatting sqref="O21:U21">
    <cfRule type="cellIs" dxfId="239" priority="238" stopIfTrue="1" operator="between">
      <formula>1</formula>
      <formula>1.9</formula>
    </cfRule>
    <cfRule type="cellIs" dxfId="238" priority="239" stopIfTrue="1" operator="greaterThanOrEqual">
      <formula>2</formula>
    </cfRule>
    <cfRule type="cellIs" dxfId="237" priority="240" stopIfTrue="1" operator="between">
      <formula>0.1</formula>
      <formula>0.9</formula>
    </cfRule>
  </conditionalFormatting>
  <conditionalFormatting sqref="O21:U21">
    <cfRule type="cellIs" dxfId="236" priority="235" stopIfTrue="1" operator="between">
      <formula>1</formula>
      <formula>1.9</formula>
    </cfRule>
    <cfRule type="cellIs" dxfId="235" priority="236" stopIfTrue="1" operator="greaterThanOrEqual">
      <formula>2</formula>
    </cfRule>
    <cfRule type="cellIs" dxfId="234" priority="237" stopIfTrue="1" operator="between">
      <formula>0.1</formula>
      <formula>0.9</formula>
    </cfRule>
  </conditionalFormatting>
  <conditionalFormatting sqref="O21:U21">
    <cfRule type="cellIs" dxfId="233" priority="232" stopIfTrue="1" operator="between">
      <formula>1</formula>
      <formula>1.9</formula>
    </cfRule>
    <cfRule type="cellIs" dxfId="232" priority="233" stopIfTrue="1" operator="greaterThanOrEqual">
      <formula>2</formula>
    </cfRule>
    <cfRule type="cellIs" dxfId="231" priority="234" stopIfTrue="1" operator="between">
      <formula>0.00001</formula>
      <formula>0.9</formula>
    </cfRule>
  </conditionalFormatting>
  <conditionalFormatting sqref="O22:U22">
    <cfRule type="cellIs" dxfId="230" priority="229" stopIfTrue="1" operator="between">
      <formula>1</formula>
      <formula>1.9</formula>
    </cfRule>
    <cfRule type="cellIs" dxfId="229" priority="230" stopIfTrue="1" operator="greaterThanOrEqual">
      <formula>2</formula>
    </cfRule>
    <cfRule type="cellIs" dxfId="228" priority="231" stopIfTrue="1" operator="between">
      <formula>0.1</formula>
      <formula>0.9</formula>
    </cfRule>
  </conditionalFormatting>
  <conditionalFormatting sqref="O22:U22">
    <cfRule type="cellIs" dxfId="227" priority="226" stopIfTrue="1" operator="between">
      <formula>1</formula>
      <formula>1.9</formula>
    </cfRule>
    <cfRule type="cellIs" dxfId="226" priority="227" stopIfTrue="1" operator="greaterThanOrEqual">
      <formula>2</formula>
    </cfRule>
    <cfRule type="cellIs" dxfId="225" priority="228" stopIfTrue="1" operator="between">
      <formula>0.1</formula>
      <formula>0.9</formula>
    </cfRule>
  </conditionalFormatting>
  <conditionalFormatting sqref="O22:U22">
    <cfRule type="cellIs" dxfId="224" priority="223" stopIfTrue="1" operator="between">
      <formula>1</formula>
      <formula>1.9</formula>
    </cfRule>
    <cfRule type="cellIs" dxfId="223" priority="224" stopIfTrue="1" operator="greaterThanOrEqual">
      <formula>2</formula>
    </cfRule>
    <cfRule type="cellIs" dxfId="222" priority="225" stopIfTrue="1" operator="between">
      <formula>0.1</formula>
      <formula>0.9</formula>
    </cfRule>
  </conditionalFormatting>
  <conditionalFormatting sqref="O22:U22">
    <cfRule type="cellIs" dxfId="221" priority="220" stopIfTrue="1" operator="between">
      <formula>1</formula>
      <formula>1.9</formula>
    </cfRule>
    <cfRule type="cellIs" dxfId="220" priority="221" stopIfTrue="1" operator="greaterThanOrEqual">
      <formula>2</formula>
    </cfRule>
    <cfRule type="cellIs" dxfId="219" priority="222" stopIfTrue="1" operator="between">
      <formula>0.1</formula>
      <formula>0.9</formula>
    </cfRule>
  </conditionalFormatting>
  <conditionalFormatting sqref="O23:U23">
    <cfRule type="cellIs" dxfId="218" priority="217" stopIfTrue="1" operator="between">
      <formula>1</formula>
      <formula>1.9</formula>
    </cfRule>
    <cfRule type="cellIs" dxfId="217" priority="218" stopIfTrue="1" operator="greaterThanOrEqual">
      <formula>2</formula>
    </cfRule>
    <cfRule type="cellIs" dxfId="216" priority="219" stopIfTrue="1" operator="between">
      <formula>0.1</formula>
      <formula>0.9</formula>
    </cfRule>
  </conditionalFormatting>
  <conditionalFormatting sqref="O23:U23">
    <cfRule type="cellIs" dxfId="215" priority="214" stopIfTrue="1" operator="between">
      <formula>1</formula>
      <formula>1.9</formula>
    </cfRule>
    <cfRule type="cellIs" dxfId="214" priority="215" stopIfTrue="1" operator="greaterThanOrEqual">
      <formula>2</formula>
    </cfRule>
    <cfRule type="cellIs" dxfId="213" priority="216" stopIfTrue="1" operator="between">
      <formula>0.1</formula>
      <formula>0.9</formula>
    </cfRule>
  </conditionalFormatting>
  <conditionalFormatting sqref="O23:U23">
    <cfRule type="cellIs" dxfId="212" priority="211" stopIfTrue="1" operator="between">
      <formula>1</formula>
      <formula>1.9</formula>
    </cfRule>
    <cfRule type="cellIs" dxfId="211" priority="212" stopIfTrue="1" operator="greaterThanOrEqual">
      <formula>2</formula>
    </cfRule>
    <cfRule type="cellIs" dxfId="210" priority="213" stopIfTrue="1" operator="between">
      <formula>0.00001</formula>
      <formula>0.9</formula>
    </cfRule>
  </conditionalFormatting>
  <conditionalFormatting sqref="O24:U24">
    <cfRule type="cellIs" dxfId="209" priority="208" stopIfTrue="1" operator="between">
      <formula>1</formula>
      <formula>1.9</formula>
    </cfRule>
    <cfRule type="cellIs" dxfId="208" priority="209" stopIfTrue="1" operator="greaterThanOrEqual">
      <formula>2</formula>
    </cfRule>
    <cfRule type="cellIs" dxfId="207" priority="210" stopIfTrue="1" operator="between">
      <formula>0.1</formula>
      <formula>0.9</formula>
    </cfRule>
  </conditionalFormatting>
  <conditionalFormatting sqref="O24:U24">
    <cfRule type="cellIs" dxfId="206" priority="205" stopIfTrue="1" operator="between">
      <formula>1</formula>
      <formula>1.9</formula>
    </cfRule>
    <cfRule type="cellIs" dxfId="205" priority="206" stopIfTrue="1" operator="greaterThanOrEqual">
      <formula>2</formula>
    </cfRule>
    <cfRule type="cellIs" dxfId="204" priority="207" stopIfTrue="1" operator="between">
      <formula>0.1</formula>
      <formula>0.9</formula>
    </cfRule>
  </conditionalFormatting>
  <conditionalFormatting sqref="O24:U24">
    <cfRule type="cellIs" dxfId="203" priority="202" stopIfTrue="1" operator="between">
      <formula>1</formula>
      <formula>1.9</formula>
    </cfRule>
    <cfRule type="cellIs" dxfId="202" priority="203" stopIfTrue="1" operator="greaterThanOrEqual">
      <formula>2</formula>
    </cfRule>
    <cfRule type="cellIs" dxfId="201" priority="204" stopIfTrue="1" operator="between">
      <formula>0.1</formula>
      <formula>0.9</formula>
    </cfRule>
  </conditionalFormatting>
  <conditionalFormatting sqref="O24:U24">
    <cfRule type="cellIs" dxfId="200" priority="199" stopIfTrue="1" operator="between">
      <formula>1</formula>
      <formula>1.9</formula>
    </cfRule>
    <cfRule type="cellIs" dxfId="199" priority="200" stopIfTrue="1" operator="greaterThanOrEqual">
      <formula>2</formula>
    </cfRule>
    <cfRule type="cellIs" dxfId="198" priority="201" stopIfTrue="1" operator="between">
      <formula>0.1</formula>
      <formula>0.9</formula>
    </cfRule>
  </conditionalFormatting>
  <conditionalFormatting sqref="O25:U25">
    <cfRule type="cellIs" dxfId="197" priority="196" stopIfTrue="1" operator="between">
      <formula>1</formula>
      <formula>1.9</formula>
    </cfRule>
    <cfRule type="cellIs" dxfId="196" priority="197" stopIfTrue="1" operator="greaterThanOrEqual">
      <formula>2</formula>
    </cfRule>
    <cfRule type="cellIs" dxfId="195" priority="198" stopIfTrue="1" operator="between">
      <formula>0.1</formula>
      <formula>0.9</formula>
    </cfRule>
  </conditionalFormatting>
  <conditionalFormatting sqref="O25:U25">
    <cfRule type="cellIs" dxfId="194" priority="193" stopIfTrue="1" operator="between">
      <formula>1</formula>
      <formula>1.9</formula>
    </cfRule>
    <cfRule type="cellIs" dxfId="193" priority="194" stopIfTrue="1" operator="greaterThanOrEqual">
      <formula>2</formula>
    </cfRule>
    <cfRule type="cellIs" dxfId="192" priority="195" stopIfTrue="1" operator="between">
      <formula>0.1</formula>
      <formula>0.9</formula>
    </cfRule>
  </conditionalFormatting>
  <conditionalFormatting sqref="O25:U25">
    <cfRule type="cellIs" dxfId="191" priority="190" stopIfTrue="1" operator="between">
      <formula>1</formula>
      <formula>1.9</formula>
    </cfRule>
    <cfRule type="cellIs" dxfId="190" priority="191" stopIfTrue="1" operator="greaterThanOrEqual">
      <formula>2</formula>
    </cfRule>
    <cfRule type="cellIs" dxfId="189" priority="192" stopIfTrue="1" operator="between">
      <formula>0.00001</formula>
      <formula>0.9</formula>
    </cfRule>
  </conditionalFormatting>
  <conditionalFormatting sqref="O26:U26">
    <cfRule type="cellIs" dxfId="188" priority="187" stopIfTrue="1" operator="between">
      <formula>1</formula>
      <formula>1.9</formula>
    </cfRule>
    <cfRule type="cellIs" dxfId="187" priority="188" stopIfTrue="1" operator="greaterThanOrEqual">
      <formula>2</formula>
    </cfRule>
    <cfRule type="cellIs" dxfId="186" priority="189" stopIfTrue="1" operator="between">
      <formula>0.1</formula>
      <formula>0.9</formula>
    </cfRule>
  </conditionalFormatting>
  <conditionalFormatting sqref="O26:U26">
    <cfRule type="cellIs" dxfId="185" priority="184" stopIfTrue="1" operator="between">
      <formula>1</formula>
      <formula>1.9</formula>
    </cfRule>
    <cfRule type="cellIs" dxfId="184" priority="185" stopIfTrue="1" operator="greaterThanOrEqual">
      <formula>2</formula>
    </cfRule>
    <cfRule type="cellIs" dxfId="183" priority="186" stopIfTrue="1" operator="between">
      <formula>0.1</formula>
      <formula>0.9</formula>
    </cfRule>
  </conditionalFormatting>
  <conditionalFormatting sqref="O26:U26">
    <cfRule type="cellIs" dxfId="182" priority="181" stopIfTrue="1" operator="between">
      <formula>1</formula>
      <formula>1.9</formula>
    </cfRule>
    <cfRule type="cellIs" dxfId="181" priority="182" stopIfTrue="1" operator="greaterThanOrEqual">
      <formula>2</formula>
    </cfRule>
    <cfRule type="cellIs" dxfId="180" priority="183" stopIfTrue="1" operator="between">
      <formula>0.1</formula>
      <formula>0.9</formula>
    </cfRule>
  </conditionalFormatting>
  <conditionalFormatting sqref="O26:U26">
    <cfRule type="cellIs" dxfId="179" priority="178" stopIfTrue="1" operator="between">
      <formula>1</formula>
      <formula>1.9</formula>
    </cfRule>
    <cfRule type="cellIs" dxfId="178" priority="179" stopIfTrue="1" operator="greaterThanOrEqual">
      <formula>2</formula>
    </cfRule>
    <cfRule type="cellIs" dxfId="177" priority="180" stopIfTrue="1" operator="between">
      <formula>0.1</formula>
      <formula>0.9</formula>
    </cfRule>
  </conditionalFormatting>
  <conditionalFormatting sqref="O27:U27">
    <cfRule type="cellIs" dxfId="176" priority="175" stopIfTrue="1" operator="between">
      <formula>1</formula>
      <formula>1.9</formula>
    </cfRule>
    <cfRule type="cellIs" dxfId="175" priority="176" stopIfTrue="1" operator="greaterThanOrEqual">
      <formula>2</formula>
    </cfRule>
    <cfRule type="cellIs" dxfId="174" priority="177" stopIfTrue="1" operator="between">
      <formula>0.1</formula>
      <formula>0.9</formula>
    </cfRule>
  </conditionalFormatting>
  <conditionalFormatting sqref="O27:U27">
    <cfRule type="cellIs" dxfId="173" priority="172" stopIfTrue="1" operator="between">
      <formula>1</formula>
      <formula>1.9</formula>
    </cfRule>
    <cfRule type="cellIs" dxfId="172" priority="173" stopIfTrue="1" operator="greaterThanOrEqual">
      <formula>2</formula>
    </cfRule>
    <cfRule type="cellIs" dxfId="171" priority="174" stopIfTrue="1" operator="between">
      <formula>0.1</formula>
      <formula>0.9</formula>
    </cfRule>
  </conditionalFormatting>
  <conditionalFormatting sqref="O27:U27">
    <cfRule type="cellIs" dxfId="170" priority="169" stopIfTrue="1" operator="between">
      <formula>1</formula>
      <formula>1.9</formula>
    </cfRule>
    <cfRule type="cellIs" dxfId="169" priority="170" stopIfTrue="1" operator="greaterThanOrEqual">
      <formula>2</formula>
    </cfRule>
    <cfRule type="cellIs" dxfId="168" priority="171" stopIfTrue="1" operator="between">
      <formula>0.00001</formula>
      <formula>0.9</formula>
    </cfRule>
  </conditionalFormatting>
  <conditionalFormatting sqref="O28:U28">
    <cfRule type="cellIs" dxfId="167" priority="166" stopIfTrue="1" operator="between">
      <formula>1</formula>
      <formula>1.9</formula>
    </cfRule>
    <cfRule type="cellIs" dxfId="166" priority="167" stopIfTrue="1" operator="greaterThanOrEqual">
      <formula>2</formula>
    </cfRule>
    <cfRule type="cellIs" dxfId="165" priority="168" stopIfTrue="1" operator="between">
      <formula>0.1</formula>
      <formula>0.9</formula>
    </cfRule>
  </conditionalFormatting>
  <conditionalFormatting sqref="O28:U28">
    <cfRule type="cellIs" dxfId="164" priority="163" stopIfTrue="1" operator="between">
      <formula>1</formula>
      <formula>1.9</formula>
    </cfRule>
    <cfRule type="cellIs" dxfId="163" priority="164" stopIfTrue="1" operator="greaterThanOrEqual">
      <formula>2</formula>
    </cfRule>
    <cfRule type="cellIs" dxfId="162" priority="165" stopIfTrue="1" operator="between">
      <formula>0.1</formula>
      <formula>0.9</formula>
    </cfRule>
  </conditionalFormatting>
  <conditionalFormatting sqref="O28:U28">
    <cfRule type="cellIs" dxfId="161" priority="160" stopIfTrue="1" operator="between">
      <formula>1</formula>
      <formula>1.9</formula>
    </cfRule>
    <cfRule type="cellIs" dxfId="160" priority="161" stopIfTrue="1" operator="greaterThanOrEqual">
      <formula>2</formula>
    </cfRule>
    <cfRule type="cellIs" dxfId="159" priority="162" stopIfTrue="1" operator="between">
      <formula>0.1</formula>
      <formula>0.9</formula>
    </cfRule>
  </conditionalFormatting>
  <conditionalFormatting sqref="O28:U28">
    <cfRule type="cellIs" dxfId="158" priority="157" stopIfTrue="1" operator="between">
      <formula>1</formula>
      <formula>1.9</formula>
    </cfRule>
    <cfRule type="cellIs" dxfId="157" priority="158" stopIfTrue="1" operator="greaterThanOrEqual">
      <formula>2</formula>
    </cfRule>
    <cfRule type="cellIs" dxfId="156" priority="159" stopIfTrue="1" operator="between">
      <formula>0.1</formula>
      <formula>0.9</formula>
    </cfRule>
  </conditionalFormatting>
  <conditionalFormatting sqref="O29:U29">
    <cfRule type="cellIs" dxfId="155" priority="154" stopIfTrue="1" operator="between">
      <formula>1</formula>
      <formula>1.9</formula>
    </cfRule>
    <cfRule type="cellIs" dxfId="154" priority="155" stopIfTrue="1" operator="greaterThanOrEqual">
      <formula>2</formula>
    </cfRule>
    <cfRule type="cellIs" dxfId="153" priority="156" stopIfTrue="1" operator="between">
      <formula>0.1</formula>
      <formula>0.9</formula>
    </cfRule>
  </conditionalFormatting>
  <conditionalFormatting sqref="O29:U29">
    <cfRule type="cellIs" dxfId="152" priority="151" stopIfTrue="1" operator="between">
      <formula>1</formula>
      <formula>1.9</formula>
    </cfRule>
    <cfRule type="cellIs" dxfId="151" priority="152" stopIfTrue="1" operator="greaterThanOrEqual">
      <formula>2</formula>
    </cfRule>
    <cfRule type="cellIs" dxfId="150" priority="153" stopIfTrue="1" operator="between">
      <formula>0.1</formula>
      <formula>0.9</formula>
    </cfRule>
  </conditionalFormatting>
  <conditionalFormatting sqref="O29:U29">
    <cfRule type="cellIs" dxfId="149" priority="148" stopIfTrue="1" operator="between">
      <formula>1</formula>
      <formula>1.9</formula>
    </cfRule>
    <cfRule type="cellIs" dxfId="148" priority="149" stopIfTrue="1" operator="greaterThanOrEqual">
      <formula>2</formula>
    </cfRule>
    <cfRule type="cellIs" dxfId="147" priority="150" stopIfTrue="1" operator="between">
      <formula>0.00001</formula>
      <formula>0.9</formula>
    </cfRule>
  </conditionalFormatting>
  <conditionalFormatting sqref="O30:U30">
    <cfRule type="cellIs" dxfId="146" priority="145" stopIfTrue="1" operator="between">
      <formula>1</formula>
      <formula>1.9</formula>
    </cfRule>
    <cfRule type="cellIs" dxfId="145" priority="146" stopIfTrue="1" operator="greaterThanOrEqual">
      <formula>2</formula>
    </cfRule>
    <cfRule type="cellIs" dxfId="144" priority="147" stopIfTrue="1" operator="between">
      <formula>0.1</formula>
      <formula>0.9</formula>
    </cfRule>
  </conditionalFormatting>
  <conditionalFormatting sqref="O30:U30">
    <cfRule type="cellIs" dxfId="143" priority="142" stopIfTrue="1" operator="between">
      <formula>1</formula>
      <formula>1.9</formula>
    </cfRule>
    <cfRule type="cellIs" dxfId="142" priority="143" stopIfTrue="1" operator="greaterThanOrEqual">
      <formula>2</formula>
    </cfRule>
    <cfRule type="cellIs" dxfId="141" priority="144" stopIfTrue="1" operator="between">
      <formula>0.1</formula>
      <formula>0.9</formula>
    </cfRule>
  </conditionalFormatting>
  <conditionalFormatting sqref="O30:U30">
    <cfRule type="cellIs" dxfId="140" priority="139" stopIfTrue="1" operator="between">
      <formula>1</formula>
      <formula>1.9</formula>
    </cfRule>
    <cfRule type="cellIs" dxfId="139" priority="140" stopIfTrue="1" operator="greaterThanOrEqual">
      <formula>2</formula>
    </cfRule>
    <cfRule type="cellIs" dxfId="138" priority="141" stopIfTrue="1" operator="between">
      <formula>0.1</formula>
      <formula>0.9</formula>
    </cfRule>
  </conditionalFormatting>
  <conditionalFormatting sqref="O30:U30">
    <cfRule type="cellIs" dxfId="137" priority="136" stopIfTrue="1" operator="between">
      <formula>1</formula>
      <formula>1.9</formula>
    </cfRule>
    <cfRule type="cellIs" dxfId="136" priority="137" stopIfTrue="1" operator="greaterThanOrEqual">
      <formula>2</formula>
    </cfRule>
    <cfRule type="cellIs" dxfId="135" priority="138" stopIfTrue="1" operator="between">
      <formula>0.1</formula>
      <formula>0.9</formula>
    </cfRule>
  </conditionalFormatting>
  <conditionalFormatting sqref="O31:U31">
    <cfRule type="cellIs" dxfId="134" priority="133" stopIfTrue="1" operator="between">
      <formula>1</formula>
      <formula>1.9</formula>
    </cfRule>
    <cfRule type="cellIs" dxfId="133" priority="134" stopIfTrue="1" operator="greaterThanOrEqual">
      <formula>2</formula>
    </cfRule>
    <cfRule type="cellIs" dxfId="132" priority="135" stopIfTrue="1" operator="between">
      <formula>0.1</formula>
      <formula>0.9</formula>
    </cfRule>
  </conditionalFormatting>
  <conditionalFormatting sqref="O31:U31">
    <cfRule type="cellIs" dxfId="131" priority="130" stopIfTrue="1" operator="between">
      <formula>1</formula>
      <formula>1.9</formula>
    </cfRule>
    <cfRule type="cellIs" dxfId="130" priority="131" stopIfTrue="1" operator="greaterThanOrEqual">
      <formula>2</formula>
    </cfRule>
    <cfRule type="cellIs" dxfId="129" priority="132" stopIfTrue="1" operator="between">
      <formula>0.1</formula>
      <formula>0.9</formula>
    </cfRule>
  </conditionalFormatting>
  <conditionalFormatting sqref="O31:U31">
    <cfRule type="cellIs" dxfId="128" priority="127" stopIfTrue="1" operator="between">
      <formula>1</formula>
      <formula>1.9</formula>
    </cfRule>
    <cfRule type="cellIs" dxfId="127" priority="128" stopIfTrue="1" operator="greaterThanOrEqual">
      <formula>2</formula>
    </cfRule>
    <cfRule type="cellIs" dxfId="126" priority="129" stopIfTrue="1" operator="between">
      <formula>0.00001</formula>
      <formula>0.9</formula>
    </cfRule>
  </conditionalFormatting>
  <conditionalFormatting sqref="O32:U32">
    <cfRule type="cellIs" dxfId="125" priority="124" stopIfTrue="1" operator="between">
      <formula>1</formula>
      <formula>1.9</formula>
    </cfRule>
    <cfRule type="cellIs" dxfId="124" priority="125" stopIfTrue="1" operator="greaterThanOrEqual">
      <formula>2</formula>
    </cfRule>
    <cfRule type="cellIs" dxfId="123" priority="126" stopIfTrue="1" operator="between">
      <formula>0.1</formula>
      <formula>0.9</formula>
    </cfRule>
  </conditionalFormatting>
  <conditionalFormatting sqref="O32:U32">
    <cfRule type="cellIs" dxfId="122" priority="121" stopIfTrue="1" operator="between">
      <formula>1</formula>
      <formula>1.9</formula>
    </cfRule>
    <cfRule type="cellIs" dxfId="121" priority="122" stopIfTrue="1" operator="greaterThanOrEqual">
      <formula>2</formula>
    </cfRule>
    <cfRule type="cellIs" dxfId="120" priority="123" stopIfTrue="1" operator="between">
      <formula>0.1</formula>
      <formula>0.9</formula>
    </cfRule>
  </conditionalFormatting>
  <conditionalFormatting sqref="O32:U32">
    <cfRule type="cellIs" dxfId="119" priority="118" stopIfTrue="1" operator="between">
      <formula>1</formula>
      <formula>1.9</formula>
    </cfRule>
    <cfRule type="cellIs" dxfId="118" priority="119" stopIfTrue="1" operator="greaterThanOrEqual">
      <formula>2</formula>
    </cfRule>
    <cfRule type="cellIs" dxfId="117" priority="120" stopIfTrue="1" operator="between">
      <formula>0.1</formula>
      <formula>0.9</formula>
    </cfRule>
  </conditionalFormatting>
  <conditionalFormatting sqref="O32:U32">
    <cfRule type="cellIs" dxfId="116" priority="115" stopIfTrue="1" operator="between">
      <formula>1</formula>
      <formula>1.9</formula>
    </cfRule>
    <cfRule type="cellIs" dxfId="115" priority="116" stopIfTrue="1" operator="greaterThanOrEqual">
      <formula>2</formula>
    </cfRule>
    <cfRule type="cellIs" dxfId="114" priority="117" stopIfTrue="1" operator="between">
      <formula>0.1</formula>
      <formula>0.9</formula>
    </cfRule>
  </conditionalFormatting>
  <conditionalFormatting sqref="O33:U33">
    <cfRule type="cellIs" dxfId="113" priority="112" stopIfTrue="1" operator="between">
      <formula>1</formula>
      <formula>1.9</formula>
    </cfRule>
    <cfRule type="cellIs" dxfId="112" priority="113" stopIfTrue="1" operator="greaterThanOrEqual">
      <formula>2</formula>
    </cfRule>
    <cfRule type="cellIs" dxfId="111" priority="114" stopIfTrue="1" operator="between">
      <formula>0.1</formula>
      <formula>0.9</formula>
    </cfRule>
  </conditionalFormatting>
  <conditionalFormatting sqref="O33:U33">
    <cfRule type="cellIs" dxfId="110" priority="109" stopIfTrue="1" operator="between">
      <formula>1</formula>
      <formula>1.9</formula>
    </cfRule>
    <cfRule type="cellIs" dxfId="109" priority="110" stopIfTrue="1" operator="greaterThanOrEqual">
      <formula>2</formula>
    </cfRule>
    <cfRule type="cellIs" dxfId="108" priority="111" stopIfTrue="1" operator="between">
      <formula>0.1</formula>
      <formula>0.9</formula>
    </cfRule>
  </conditionalFormatting>
  <conditionalFormatting sqref="O33:U33">
    <cfRule type="cellIs" dxfId="107" priority="106" stopIfTrue="1" operator="between">
      <formula>1</formula>
      <formula>1.9</formula>
    </cfRule>
    <cfRule type="cellIs" dxfId="106" priority="107" stopIfTrue="1" operator="greaterThanOrEqual">
      <formula>2</formula>
    </cfRule>
    <cfRule type="cellIs" dxfId="105" priority="108" stopIfTrue="1" operator="between">
      <formula>0.00001</formula>
      <formula>0.9</formula>
    </cfRule>
  </conditionalFormatting>
  <conditionalFormatting sqref="O34:U34">
    <cfRule type="cellIs" dxfId="104" priority="103" stopIfTrue="1" operator="between">
      <formula>1</formula>
      <formula>1.9</formula>
    </cfRule>
    <cfRule type="cellIs" dxfId="103" priority="104" stopIfTrue="1" operator="greaterThanOrEqual">
      <formula>2</formula>
    </cfRule>
    <cfRule type="cellIs" dxfId="102" priority="105" stopIfTrue="1" operator="between">
      <formula>0.1</formula>
      <formula>0.9</formula>
    </cfRule>
  </conditionalFormatting>
  <conditionalFormatting sqref="O34:U34">
    <cfRule type="cellIs" dxfId="101" priority="100" stopIfTrue="1" operator="between">
      <formula>1</formula>
      <formula>1.9</formula>
    </cfRule>
    <cfRule type="cellIs" dxfId="100" priority="101" stopIfTrue="1" operator="greaterThanOrEqual">
      <formula>2</formula>
    </cfRule>
    <cfRule type="cellIs" dxfId="99" priority="102" stopIfTrue="1" operator="between">
      <formula>0.1</formula>
      <formula>0.9</formula>
    </cfRule>
  </conditionalFormatting>
  <conditionalFormatting sqref="O34:U34">
    <cfRule type="cellIs" dxfId="98" priority="97" stopIfTrue="1" operator="between">
      <formula>1</formula>
      <formula>1.9</formula>
    </cfRule>
    <cfRule type="cellIs" dxfId="97" priority="98" stopIfTrue="1" operator="greaterThanOrEqual">
      <formula>2</formula>
    </cfRule>
    <cfRule type="cellIs" dxfId="96" priority="99" stopIfTrue="1" operator="between">
      <formula>0.1</formula>
      <formula>0.9</formula>
    </cfRule>
  </conditionalFormatting>
  <conditionalFormatting sqref="O34:U34">
    <cfRule type="cellIs" dxfId="95" priority="94" stopIfTrue="1" operator="between">
      <formula>1</formula>
      <formula>1.9</formula>
    </cfRule>
    <cfRule type="cellIs" dxfId="94" priority="95" stopIfTrue="1" operator="greaterThanOrEqual">
      <formula>2</formula>
    </cfRule>
    <cfRule type="cellIs" dxfId="93" priority="96" stopIfTrue="1" operator="between">
      <formula>0.1</formula>
      <formula>0.9</formula>
    </cfRule>
  </conditionalFormatting>
  <conditionalFormatting sqref="O35:U35">
    <cfRule type="cellIs" dxfId="92" priority="91" stopIfTrue="1" operator="between">
      <formula>1</formula>
      <formula>1.9</formula>
    </cfRule>
    <cfRule type="cellIs" dxfId="91" priority="92" stopIfTrue="1" operator="greaterThanOrEqual">
      <formula>2</formula>
    </cfRule>
    <cfRule type="cellIs" dxfId="90" priority="93" stopIfTrue="1" operator="between">
      <formula>0.1</formula>
      <formula>0.9</formula>
    </cfRule>
  </conditionalFormatting>
  <conditionalFormatting sqref="O35:U35">
    <cfRule type="cellIs" dxfId="89" priority="88" stopIfTrue="1" operator="between">
      <formula>1</formula>
      <formula>1.9</formula>
    </cfRule>
    <cfRule type="cellIs" dxfId="88" priority="89" stopIfTrue="1" operator="greaterThanOrEqual">
      <formula>2</formula>
    </cfRule>
    <cfRule type="cellIs" dxfId="87" priority="90" stopIfTrue="1" operator="between">
      <formula>0.1</formula>
      <formula>0.9</formula>
    </cfRule>
  </conditionalFormatting>
  <conditionalFormatting sqref="O35:U35">
    <cfRule type="cellIs" dxfId="86" priority="85" stopIfTrue="1" operator="between">
      <formula>1</formula>
      <formula>1.9</formula>
    </cfRule>
    <cfRule type="cellIs" dxfId="85" priority="86" stopIfTrue="1" operator="greaterThanOrEqual">
      <formula>2</formula>
    </cfRule>
    <cfRule type="cellIs" dxfId="84" priority="87" stopIfTrue="1" operator="between">
      <formula>0.00001</formula>
      <formula>0.9</formula>
    </cfRule>
  </conditionalFormatting>
  <conditionalFormatting sqref="O36:U36">
    <cfRule type="cellIs" dxfId="83" priority="82" stopIfTrue="1" operator="between">
      <formula>1</formula>
      <formula>1.9</formula>
    </cfRule>
    <cfRule type="cellIs" dxfId="82" priority="83" stopIfTrue="1" operator="greaterThanOrEqual">
      <formula>2</formula>
    </cfRule>
    <cfRule type="cellIs" dxfId="81" priority="84" stopIfTrue="1" operator="between">
      <formula>0.1</formula>
      <formula>0.9</formula>
    </cfRule>
  </conditionalFormatting>
  <conditionalFormatting sqref="O36:U36">
    <cfRule type="cellIs" dxfId="80" priority="79" stopIfTrue="1" operator="between">
      <formula>1</formula>
      <formula>1.9</formula>
    </cfRule>
    <cfRule type="cellIs" dxfId="79" priority="80" stopIfTrue="1" operator="greaterThanOrEqual">
      <formula>2</formula>
    </cfRule>
    <cfRule type="cellIs" dxfId="78" priority="81" stopIfTrue="1" operator="between">
      <formula>0.1</formula>
      <formula>0.9</formula>
    </cfRule>
  </conditionalFormatting>
  <conditionalFormatting sqref="O36:U36">
    <cfRule type="cellIs" dxfId="77" priority="76" stopIfTrue="1" operator="between">
      <formula>1</formula>
      <formula>1.9</formula>
    </cfRule>
    <cfRule type="cellIs" dxfId="76" priority="77" stopIfTrue="1" operator="greaterThanOrEqual">
      <formula>2</formula>
    </cfRule>
    <cfRule type="cellIs" dxfId="75" priority="78" stopIfTrue="1" operator="between">
      <formula>0.1</formula>
      <formula>0.9</formula>
    </cfRule>
  </conditionalFormatting>
  <conditionalFormatting sqref="O36:U36">
    <cfRule type="cellIs" dxfId="74" priority="73" stopIfTrue="1" operator="between">
      <formula>1</formula>
      <formula>1.9</formula>
    </cfRule>
    <cfRule type="cellIs" dxfId="73" priority="74" stopIfTrue="1" operator="greaterThanOrEqual">
      <formula>2</formula>
    </cfRule>
    <cfRule type="cellIs" dxfId="72" priority="75" stopIfTrue="1" operator="between">
      <formula>0.1</formula>
      <formula>0.9</formula>
    </cfRule>
  </conditionalFormatting>
  <conditionalFormatting sqref="O37:U37">
    <cfRule type="cellIs" dxfId="71" priority="70" stopIfTrue="1" operator="between">
      <formula>1</formula>
      <formula>1.9</formula>
    </cfRule>
    <cfRule type="cellIs" dxfId="70" priority="71" stopIfTrue="1" operator="greaterThanOrEqual">
      <formula>2</formula>
    </cfRule>
    <cfRule type="cellIs" dxfId="69" priority="72" stopIfTrue="1" operator="between">
      <formula>0.1</formula>
      <formula>0.9</formula>
    </cfRule>
  </conditionalFormatting>
  <conditionalFormatting sqref="O37:U37">
    <cfRule type="cellIs" dxfId="68" priority="67" stopIfTrue="1" operator="between">
      <formula>1</formula>
      <formula>1.9</formula>
    </cfRule>
    <cfRule type="cellIs" dxfId="67" priority="68" stopIfTrue="1" operator="greaterThanOrEqual">
      <formula>2</formula>
    </cfRule>
    <cfRule type="cellIs" dxfId="66" priority="69" stopIfTrue="1" operator="between">
      <formula>0.1</formula>
      <formula>0.9</formula>
    </cfRule>
  </conditionalFormatting>
  <conditionalFormatting sqref="O37:U37">
    <cfRule type="cellIs" dxfId="65" priority="64" stopIfTrue="1" operator="between">
      <formula>1</formula>
      <formula>1.9</formula>
    </cfRule>
    <cfRule type="cellIs" dxfId="64" priority="65" stopIfTrue="1" operator="greaterThanOrEqual">
      <formula>2</formula>
    </cfRule>
    <cfRule type="cellIs" dxfId="63" priority="66" stopIfTrue="1" operator="between">
      <formula>0.00001</formula>
      <formula>0.9</formula>
    </cfRule>
  </conditionalFormatting>
  <conditionalFormatting sqref="O38:U38">
    <cfRule type="cellIs" dxfId="62" priority="61" stopIfTrue="1" operator="between">
      <formula>1</formula>
      <formula>1.9</formula>
    </cfRule>
    <cfRule type="cellIs" dxfId="61" priority="62" stopIfTrue="1" operator="greaterThanOrEqual">
      <formula>2</formula>
    </cfRule>
    <cfRule type="cellIs" dxfId="60" priority="63" stopIfTrue="1" operator="between">
      <formula>0.1</formula>
      <formula>0.9</formula>
    </cfRule>
  </conditionalFormatting>
  <conditionalFormatting sqref="O38:U38">
    <cfRule type="cellIs" dxfId="59" priority="58" stopIfTrue="1" operator="between">
      <formula>1</formula>
      <formula>1.9</formula>
    </cfRule>
    <cfRule type="cellIs" dxfId="58" priority="59" stopIfTrue="1" operator="greaterThanOrEqual">
      <formula>2</formula>
    </cfRule>
    <cfRule type="cellIs" dxfId="57" priority="60" stopIfTrue="1" operator="between">
      <formula>0.1</formula>
      <formula>0.9</formula>
    </cfRule>
  </conditionalFormatting>
  <conditionalFormatting sqref="O38:U38">
    <cfRule type="cellIs" dxfId="56" priority="55" stopIfTrue="1" operator="between">
      <formula>1</formula>
      <formula>1.9</formula>
    </cfRule>
    <cfRule type="cellIs" dxfId="55" priority="56" stopIfTrue="1" operator="greaterThanOrEqual">
      <formula>2</formula>
    </cfRule>
    <cfRule type="cellIs" dxfId="54" priority="57" stopIfTrue="1" operator="between">
      <formula>0.1</formula>
      <formula>0.9</formula>
    </cfRule>
  </conditionalFormatting>
  <conditionalFormatting sqref="O38:U38">
    <cfRule type="cellIs" dxfId="53" priority="52" stopIfTrue="1" operator="between">
      <formula>1</formula>
      <formula>1.9</formula>
    </cfRule>
    <cfRule type="cellIs" dxfId="52" priority="53" stopIfTrue="1" operator="greaterThanOrEqual">
      <formula>2</formula>
    </cfRule>
    <cfRule type="cellIs" dxfId="51" priority="54" stopIfTrue="1" operator="between">
      <formula>0.1</formula>
      <formula>0.9</formula>
    </cfRule>
  </conditionalFormatting>
  <conditionalFormatting sqref="O39:U39">
    <cfRule type="cellIs" dxfId="50" priority="49" stopIfTrue="1" operator="between">
      <formula>1</formula>
      <formula>1.9</formula>
    </cfRule>
    <cfRule type="cellIs" dxfId="49" priority="50" stopIfTrue="1" operator="greaterThanOrEqual">
      <formula>2</formula>
    </cfRule>
    <cfRule type="cellIs" dxfId="48" priority="51" stopIfTrue="1" operator="between">
      <formula>0.1</formula>
      <formula>0.9</formula>
    </cfRule>
  </conditionalFormatting>
  <conditionalFormatting sqref="O39:U39">
    <cfRule type="cellIs" dxfId="47" priority="46" stopIfTrue="1" operator="between">
      <formula>1</formula>
      <formula>1.9</formula>
    </cfRule>
    <cfRule type="cellIs" dxfId="46" priority="47" stopIfTrue="1" operator="greaterThanOrEqual">
      <formula>2</formula>
    </cfRule>
    <cfRule type="cellIs" dxfId="45" priority="48" stopIfTrue="1" operator="between">
      <formula>0.1</formula>
      <formula>0.9</formula>
    </cfRule>
  </conditionalFormatting>
  <conditionalFormatting sqref="O39:U39">
    <cfRule type="cellIs" dxfId="44" priority="43" stopIfTrue="1" operator="between">
      <formula>1</formula>
      <formula>1.9</formula>
    </cfRule>
    <cfRule type="cellIs" dxfId="43" priority="44" stopIfTrue="1" operator="greaterThanOrEqual">
      <formula>2</formula>
    </cfRule>
    <cfRule type="cellIs" dxfId="42" priority="45" stopIfTrue="1" operator="between">
      <formula>0.00001</formula>
      <formula>0.9</formula>
    </cfRule>
  </conditionalFormatting>
  <conditionalFormatting sqref="O40:U40">
    <cfRule type="cellIs" dxfId="41" priority="40" stopIfTrue="1" operator="between">
      <formula>1</formula>
      <formula>1.9</formula>
    </cfRule>
    <cfRule type="cellIs" dxfId="40" priority="41" stopIfTrue="1" operator="greaterThanOrEqual">
      <formula>2</formula>
    </cfRule>
    <cfRule type="cellIs" dxfId="39" priority="42" stopIfTrue="1" operator="between">
      <formula>0.1</formula>
      <formula>0.9</formula>
    </cfRule>
  </conditionalFormatting>
  <conditionalFormatting sqref="O40:U40">
    <cfRule type="cellIs" dxfId="38" priority="37" stopIfTrue="1" operator="between">
      <formula>1</formula>
      <formula>1.9</formula>
    </cfRule>
    <cfRule type="cellIs" dxfId="37" priority="38" stopIfTrue="1" operator="greaterThanOrEqual">
      <formula>2</formula>
    </cfRule>
    <cfRule type="cellIs" dxfId="36" priority="39" stopIfTrue="1" operator="between">
      <formula>0.1</formula>
      <formula>0.9</formula>
    </cfRule>
  </conditionalFormatting>
  <conditionalFormatting sqref="O40:U40">
    <cfRule type="cellIs" dxfId="35" priority="34" stopIfTrue="1" operator="between">
      <formula>1</formula>
      <formula>1.9</formula>
    </cfRule>
    <cfRule type="cellIs" dxfId="34" priority="35" stopIfTrue="1" operator="greaterThanOrEqual">
      <formula>2</formula>
    </cfRule>
    <cfRule type="cellIs" dxfId="33" priority="36" stopIfTrue="1" operator="between">
      <formula>0.1</formula>
      <formula>0.9</formula>
    </cfRule>
  </conditionalFormatting>
  <conditionalFormatting sqref="O40:U40">
    <cfRule type="cellIs" dxfId="32" priority="31" stopIfTrue="1" operator="between">
      <formula>1</formula>
      <formula>1.9</formula>
    </cfRule>
    <cfRule type="cellIs" dxfId="31" priority="32" stopIfTrue="1" operator="greaterThanOrEqual">
      <formula>2</formula>
    </cfRule>
    <cfRule type="cellIs" dxfId="30" priority="33" stopIfTrue="1" operator="between">
      <formula>0.1</formula>
      <formula>0.9</formula>
    </cfRule>
  </conditionalFormatting>
  <conditionalFormatting sqref="O41:U41">
    <cfRule type="cellIs" dxfId="29" priority="28" stopIfTrue="1" operator="between">
      <formula>1</formula>
      <formula>1.9</formula>
    </cfRule>
    <cfRule type="cellIs" dxfId="28" priority="29" stopIfTrue="1" operator="greaterThanOrEqual">
      <formula>2</formula>
    </cfRule>
    <cfRule type="cellIs" dxfId="27" priority="30" stopIfTrue="1" operator="between">
      <formula>0.1</formula>
      <formula>0.9</formula>
    </cfRule>
  </conditionalFormatting>
  <conditionalFormatting sqref="O41:U41">
    <cfRule type="cellIs" dxfId="26" priority="25" stopIfTrue="1" operator="between">
      <formula>1</formula>
      <formula>1.9</formula>
    </cfRule>
    <cfRule type="cellIs" dxfId="25" priority="26" stopIfTrue="1" operator="greaterThanOrEqual">
      <formula>2</formula>
    </cfRule>
    <cfRule type="cellIs" dxfId="24" priority="27" stopIfTrue="1" operator="between">
      <formula>0.1</formula>
      <formula>0.9</formula>
    </cfRule>
  </conditionalFormatting>
  <conditionalFormatting sqref="O41:U41">
    <cfRule type="cellIs" dxfId="23" priority="22" stopIfTrue="1" operator="between">
      <formula>1</formula>
      <formula>1.9</formula>
    </cfRule>
    <cfRule type="cellIs" dxfId="22" priority="23" stopIfTrue="1" operator="greaterThanOrEqual">
      <formula>2</formula>
    </cfRule>
    <cfRule type="cellIs" dxfId="21" priority="24" stopIfTrue="1" operator="between">
      <formula>0.00001</formula>
      <formula>0.9</formula>
    </cfRule>
  </conditionalFormatting>
  <conditionalFormatting sqref="O42:U42">
    <cfRule type="cellIs" dxfId="20" priority="19" stopIfTrue="1" operator="between">
      <formula>1</formula>
      <formula>1.9</formula>
    </cfRule>
    <cfRule type="cellIs" dxfId="19" priority="20" stopIfTrue="1" operator="greaterThanOrEqual">
      <formula>2</formula>
    </cfRule>
    <cfRule type="cellIs" dxfId="18" priority="21" stopIfTrue="1" operator="between">
      <formula>0.1</formula>
      <formula>0.9</formula>
    </cfRule>
  </conditionalFormatting>
  <conditionalFormatting sqref="O42:U42">
    <cfRule type="cellIs" dxfId="17" priority="16" stopIfTrue="1" operator="between">
      <formula>1</formula>
      <formula>1.9</formula>
    </cfRule>
    <cfRule type="cellIs" dxfId="16" priority="17" stopIfTrue="1" operator="greaterThanOrEqual">
      <formula>2</formula>
    </cfRule>
    <cfRule type="cellIs" dxfId="15" priority="18" stopIfTrue="1" operator="between">
      <formula>0.1</formula>
      <formula>0.9</formula>
    </cfRule>
  </conditionalFormatting>
  <conditionalFormatting sqref="O42:U42">
    <cfRule type="cellIs" dxfId="14" priority="13" stopIfTrue="1" operator="between">
      <formula>1</formula>
      <formula>1.9</formula>
    </cfRule>
    <cfRule type="cellIs" dxfId="13" priority="14" stopIfTrue="1" operator="greaterThanOrEqual">
      <formula>2</formula>
    </cfRule>
    <cfRule type="cellIs" dxfId="12" priority="15" stopIfTrue="1" operator="between">
      <formula>0.1</formula>
      <formula>0.9</formula>
    </cfRule>
  </conditionalFormatting>
  <conditionalFormatting sqref="O42:U42">
    <cfRule type="cellIs" dxfId="11" priority="10" stopIfTrue="1" operator="between">
      <formula>1</formula>
      <formula>1.9</formula>
    </cfRule>
    <cfRule type="cellIs" dxfId="10" priority="11" stopIfTrue="1" operator="greaterThanOrEqual">
      <formula>2</formula>
    </cfRule>
    <cfRule type="cellIs" dxfId="9" priority="12" stopIfTrue="1" operator="between">
      <formula>0.1</formula>
      <formula>0.9</formula>
    </cfRule>
  </conditionalFormatting>
  <conditionalFormatting sqref="O43:U43">
    <cfRule type="cellIs" dxfId="8" priority="7" stopIfTrue="1" operator="between">
      <formula>1</formula>
      <formula>1.9</formula>
    </cfRule>
    <cfRule type="cellIs" dxfId="7" priority="8" stopIfTrue="1" operator="greaterThanOrEqual">
      <formula>2</formula>
    </cfRule>
    <cfRule type="cellIs" dxfId="6" priority="9" stopIfTrue="1" operator="between">
      <formula>0.1</formula>
      <formula>0.9</formula>
    </cfRule>
  </conditionalFormatting>
  <conditionalFormatting sqref="O43:U43">
    <cfRule type="cellIs" dxfId="5" priority="4" stopIfTrue="1" operator="between">
      <formula>1</formula>
      <formula>1.9</formula>
    </cfRule>
    <cfRule type="cellIs" dxfId="4" priority="5" stopIfTrue="1" operator="greaterThanOrEqual">
      <formula>2</formula>
    </cfRule>
    <cfRule type="cellIs" dxfId="3" priority="6" stopIfTrue="1" operator="between">
      <formula>0.1</formula>
      <formula>0.9</formula>
    </cfRule>
  </conditionalFormatting>
  <conditionalFormatting sqref="O43:U43">
    <cfRule type="cellIs" dxfId="2" priority="1" stopIfTrue="1" operator="between">
      <formula>1</formula>
      <formula>1.9</formula>
    </cfRule>
    <cfRule type="cellIs" dxfId="1" priority="2" stopIfTrue="1" operator="greaterThanOrEqual">
      <formula>2</formula>
    </cfRule>
    <cfRule type="cellIs" dxfId="0" priority="3" stopIfTrue="1" operator="between">
      <formula>0.00001</formula>
      <formula>0.9</formula>
    </cfRule>
  </conditionalFormatting>
  <dataValidations count="1">
    <dataValidation type="list" allowBlank="1" showInputMessage="1" showErrorMessage="1" sqref="K6:K42" xr:uid="{B2803369-7E93-4FE8-8A9E-0BD3F3264A44}">
      <formula1>"Open,On Going,Done,Reopen,Close,Suspend"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822F-8964-40C7-BB61-450D0F795DC8}">
  <sheetPr codeName="Sheet1"/>
  <dimension ref="A1:J28"/>
  <sheetViews>
    <sheetView zoomScale="115" zoomScaleNormal="115" zoomScaleSheetLayoutView="100" workbookViewId="0">
      <selection activeCell="D5" sqref="D5"/>
    </sheetView>
  </sheetViews>
  <sheetFormatPr defaultColWidth="9" defaultRowHeight="13.5"/>
  <cols>
    <col min="1" max="1" width="1.5703125" style="1" customWidth="1"/>
    <col min="2" max="2" width="11.28515625" style="1" customWidth="1"/>
    <col min="3" max="3" width="5.85546875" style="1" customWidth="1"/>
    <col min="4" max="4" width="70.42578125" style="1" bestFit="1" customWidth="1"/>
    <col min="5" max="5" width="1.85546875" style="1" customWidth="1"/>
    <col min="6" max="6" width="82.28515625" style="1" customWidth="1"/>
    <col min="7" max="16384" width="9" style="1"/>
  </cols>
  <sheetData>
    <row r="1" spans="1:10">
      <c r="B1" s="2" t="s">
        <v>0</v>
      </c>
      <c r="C1" s="2"/>
      <c r="D1" s="2"/>
      <c r="G1" s="3">
        <v>20200223</v>
      </c>
      <c r="H1" s="3">
        <f>INT(LEFT(G1,4))</f>
        <v>2020</v>
      </c>
      <c r="I1" s="3">
        <f>INT(MID(G1,5,2))</f>
        <v>2</v>
      </c>
      <c r="J1" s="3">
        <f>INT(RIGHT(G1,2))</f>
        <v>23</v>
      </c>
    </row>
    <row r="2" spans="1:10">
      <c r="B2" s="2" t="str">
        <f>""</f>
        <v/>
      </c>
      <c r="C2" s="2"/>
      <c r="D2" s="4" t="s">
        <v>17</v>
      </c>
    </row>
    <row r="3" spans="1:10">
      <c r="A3" s="5"/>
    </row>
    <row r="4" spans="1:10" ht="15.75" thickBot="1">
      <c r="A4" s="6"/>
      <c r="B4" s="7" t="s">
        <v>1</v>
      </c>
      <c r="C4" s="8" t="s">
        <v>2</v>
      </c>
      <c r="D4" s="8" t="s">
        <v>3</v>
      </c>
    </row>
    <row r="5" spans="1:10" ht="16.5" thickTop="1" thickBot="1">
      <c r="A5" s="6"/>
      <c r="B5" s="9" t="str">
        <f>H1 &amp;"/"&amp; I1 &amp; "/" &amp;J1</f>
        <v>2020/2/23</v>
      </c>
      <c r="C5" s="10" t="s">
        <v>4</v>
      </c>
      <c r="D5" s="11"/>
      <c r="F5" s="12"/>
    </row>
    <row r="6" spans="1:10" ht="15.75" thickTop="1">
      <c r="A6" s="6"/>
      <c r="B6" s="13">
        <f>B5+1</f>
        <v>43885</v>
      </c>
      <c r="C6" s="14" t="s">
        <v>5</v>
      </c>
      <c r="D6" s="15"/>
      <c r="F6" s="16"/>
    </row>
    <row r="7" spans="1:10" ht="60">
      <c r="A7" s="6"/>
      <c r="B7" s="17">
        <f t="shared" ref="B7:B11" si="0">B6+1</f>
        <v>43886</v>
      </c>
      <c r="C7" s="18" t="s">
        <v>6</v>
      </c>
      <c r="D7" s="11" t="s">
        <v>18</v>
      </c>
      <c r="F7" s="16"/>
    </row>
    <row r="8" spans="1:10" ht="60">
      <c r="A8" s="6"/>
      <c r="B8" s="17">
        <f t="shared" si="0"/>
        <v>43887</v>
      </c>
      <c r="C8" s="18" t="s">
        <v>7</v>
      </c>
      <c r="D8" s="11" t="s">
        <v>18</v>
      </c>
      <c r="F8" s="16"/>
    </row>
    <row r="9" spans="1:10" ht="60">
      <c r="A9" s="6"/>
      <c r="B9" s="17">
        <f t="shared" si="0"/>
        <v>43888</v>
      </c>
      <c r="C9" s="18" t="s">
        <v>8</v>
      </c>
      <c r="D9" s="11" t="s">
        <v>18</v>
      </c>
      <c r="F9" s="16"/>
    </row>
    <row r="10" spans="1:10" ht="60">
      <c r="A10" s="6"/>
      <c r="B10" s="17">
        <f t="shared" si="0"/>
        <v>43889</v>
      </c>
      <c r="C10" s="18" t="s">
        <v>9</v>
      </c>
      <c r="D10" s="11" t="s">
        <v>18</v>
      </c>
      <c r="F10" s="12"/>
    </row>
    <row r="11" spans="1:10" ht="15">
      <c r="A11" s="6"/>
      <c r="B11" s="17">
        <f t="shared" si="0"/>
        <v>43890</v>
      </c>
      <c r="C11" s="19" t="s">
        <v>10</v>
      </c>
      <c r="D11" s="11"/>
      <c r="F11" s="12"/>
    </row>
    <row r="12" spans="1:10" ht="15">
      <c r="A12" s="6"/>
      <c r="B12" s="20"/>
      <c r="C12" s="21"/>
      <c r="D12" s="22"/>
      <c r="F12" s="23"/>
    </row>
    <row r="13" spans="1:10" ht="13.5" customHeight="1">
      <c r="A13" s="6"/>
      <c r="B13" s="24" t="s">
        <v>11</v>
      </c>
      <c r="C13" s="24"/>
      <c r="D13" s="25"/>
      <c r="F13" s="26"/>
    </row>
    <row r="14" spans="1:10" ht="15">
      <c r="A14" s="6"/>
      <c r="B14" s="20"/>
      <c r="C14" s="21"/>
      <c r="D14" s="22"/>
      <c r="F14" s="23"/>
    </row>
    <row r="15" spans="1:10" ht="15">
      <c r="A15" s="6"/>
      <c r="B15" s="27" t="s">
        <v>12</v>
      </c>
      <c r="C15" s="28"/>
      <c r="D15" s="25"/>
      <c r="F15" s="26"/>
    </row>
    <row r="16" spans="1:10" ht="15">
      <c r="A16" s="6"/>
      <c r="B16" s="29"/>
      <c r="C16" s="29"/>
      <c r="D16" s="30"/>
      <c r="F16" s="31"/>
    </row>
    <row r="17" spans="1:6" ht="15">
      <c r="A17" s="6"/>
      <c r="B17" s="27" t="s">
        <v>13</v>
      </c>
      <c r="C17" s="28"/>
      <c r="D17" s="32"/>
      <c r="F17" s="26"/>
    </row>
    <row r="18" spans="1:6" ht="15">
      <c r="A18" s="6"/>
      <c r="B18" s="29"/>
      <c r="C18" s="29"/>
      <c r="D18" s="30"/>
      <c r="F18" s="31"/>
    </row>
    <row r="19" spans="1:6" ht="13.5" customHeight="1">
      <c r="A19" s="6"/>
      <c r="B19" s="24" t="s">
        <v>14</v>
      </c>
      <c r="C19" s="24"/>
      <c r="D19" s="25"/>
      <c r="F19" s="26"/>
    </row>
    <row r="20" spans="1:6" ht="15">
      <c r="A20" s="6"/>
      <c r="B20" s="33"/>
      <c r="C20" s="6"/>
      <c r="D20" s="6"/>
    </row>
    <row r="21" spans="1:6" ht="15">
      <c r="A21" s="6"/>
      <c r="B21" s="24" t="s">
        <v>15</v>
      </c>
      <c r="C21" s="34"/>
      <c r="D21" s="35" t="s">
        <v>16</v>
      </c>
    </row>
    <row r="22" spans="1:6" ht="15">
      <c r="A22" s="6"/>
      <c r="B22" s="32">
        <v>200042</v>
      </c>
      <c r="C22" s="36" t="s">
        <v>19</v>
      </c>
      <c r="D22" s="32">
        <v>13.5</v>
      </c>
    </row>
    <row r="23" spans="1:6" ht="15">
      <c r="A23" s="6"/>
      <c r="B23" s="32">
        <v>200034</v>
      </c>
      <c r="C23" s="36" t="s">
        <v>20</v>
      </c>
      <c r="D23" s="32">
        <v>4.9833333333333334</v>
      </c>
    </row>
    <row r="24" spans="1:6" ht="15">
      <c r="A24" s="6"/>
      <c r="B24" s="32">
        <v>999999</v>
      </c>
      <c r="C24" s="36" t="s">
        <v>21</v>
      </c>
      <c r="D24" s="32">
        <v>14.5</v>
      </c>
    </row>
    <row r="25" spans="1:6" ht="15">
      <c r="A25" s="6"/>
      <c r="B25" s="32"/>
      <c r="C25" s="36"/>
      <c r="D25" s="32"/>
    </row>
    <row r="26" spans="1:6" ht="15">
      <c r="A26" s="6"/>
      <c r="B26" s="32"/>
      <c r="C26" s="36"/>
      <c r="D26" s="32"/>
    </row>
    <row r="27" spans="1:6" ht="15">
      <c r="A27" s="6"/>
      <c r="B27" s="32"/>
      <c r="C27" s="36"/>
      <c r="D27" s="32"/>
    </row>
    <row r="28" spans="1:6" ht="15">
      <c r="A28" s="6"/>
      <c r="B28" s="32"/>
      <c r="C28" s="36"/>
      <c r="D28" s="32"/>
    </row>
  </sheetData>
  <mergeCells count="7">
    <mergeCell ref="B21:C21"/>
    <mergeCell ref="B1:D1"/>
    <mergeCell ref="B2:C2"/>
    <mergeCell ref="B13:C13"/>
    <mergeCell ref="B15:C15"/>
    <mergeCell ref="B17:C17"/>
    <mergeCell ref="B19:C19"/>
  </mergeCells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20B3A-B92A-47C9-B9AB-9B5BF549DA36}">
  <sheetPr codeName="Sheet2"/>
  <dimension ref="A1:P1000"/>
  <sheetViews>
    <sheetView tabSelected="1" zoomScale="130" zoomScaleNormal="130" workbookViewId="0">
      <selection activeCell="A2" sqref="A2:P1000"/>
    </sheetView>
  </sheetViews>
  <sheetFormatPr defaultColWidth="9" defaultRowHeight="15"/>
  <cols>
    <col min="1" max="1" width="9.42578125" style="121" bestFit="1" customWidth="1"/>
    <col min="2" max="2" width="7.42578125" style="121" bestFit="1" customWidth="1"/>
    <col min="3" max="3" width="39" style="121" bestFit="1" customWidth="1"/>
    <col min="4" max="4" width="9.5703125" style="121" bestFit="1" customWidth="1"/>
    <col min="5" max="5" width="13.42578125" style="121" customWidth="1"/>
    <col min="6" max="6" width="10.140625" style="121" bestFit="1" customWidth="1"/>
    <col min="7" max="7" width="12.42578125" style="122" bestFit="1" customWidth="1"/>
    <col min="8" max="8" width="22.28515625" style="121" bestFit="1" customWidth="1"/>
    <col min="9" max="9" width="9" style="121"/>
    <col min="10" max="10" width="10" style="121" customWidth="1"/>
    <col min="11" max="15" width="9" style="121"/>
    <col min="16" max="16384" width="9" style="120"/>
  </cols>
  <sheetData>
    <row r="1" spans="1:16" ht="38.25">
      <c r="A1" s="118" t="s">
        <v>40</v>
      </c>
      <c r="B1" s="118" t="s">
        <v>41</v>
      </c>
      <c r="C1" s="118" t="s">
        <v>42</v>
      </c>
      <c r="D1" s="118" t="s">
        <v>43</v>
      </c>
      <c r="E1" s="118" t="s">
        <v>44</v>
      </c>
      <c r="F1" s="118" t="s">
        <v>45</v>
      </c>
      <c r="G1" s="118" t="s">
        <v>46</v>
      </c>
      <c r="H1" s="118" t="s">
        <v>47</v>
      </c>
      <c r="I1" s="118" t="s">
        <v>48</v>
      </c>
      <c r="J1" s="118" t="s">
        <v>49</v>
      </c>
      <c r="K1" s="118" t="s">
        <v>50</v>
      </c>
      <c r="L1" s="118" t="s">
        <v>51</v>
      </c>
      <c r="M1" s="118" t="s">
        <v>52</v>
      </c>
      <c r="N1" s="119" t="s">
        <v>53</v>
      </c>
      <c r="O1" s="119" t="s">
        <v>54</v>
      </c>
      <c r="P1" s="118" t="s">
        <v>55</v>
      </c>
    </row>
    <row r="2" spans="1:16">
      <c r="A2" s="120">
        <v>20200225</v>
      </c>
      <c r="B2" s="120">
        <v>200042</v>
      </c>
      <c r="C2" s="120" t="s">
        <v>19</v>
      </c>
      <c r="D2" s="120">
        <v>20200401</v>
      </c>
      <c r="E2" s="120">
        <v>101</v>
      </c>
      <c r="F2" s="120">
        <v>0</v>
      </c>
      <c r="G2" s="120">
        <v>180</v>
      </c>
      <c r="H2" s="120" t="s">
        <v>56</v>
      </c>
      <c r="I2" s="120">
        <v>10</v>
      </c>
      <c r="J2" s="120">
        <v>30</v>
      </c>
      <c r="K2" s="120">
        <v>13</v>
      </c>
      <c r="L2" s="120">
        <v>30</v>
      </c>
      <c r="M2" s="120">
        <v>1</v>
      </c>
      <c r="N2" s="120" t="s">
        <v>57</v>
      </c>
      <c r="O2" s="120">
        <v>40</v>
      </c>
      <c r="P2" s="120" t="s">
        <v>58</v>
      </c>
    </row>
    <row r="3" spans="1:16">
      <c r="A3" s="120">
        <v>20200225</v>
      </c>
      <c r="B3" s="120">
        <v>200042</v>
      </c>
      <c r="C3" s="120" t="s">
        <v>19</v>
      </c>
      <c r="D3" s="120">
        <v>20200401</v>
      </c>
      <c r="E3" s="120">
        <v>101</v>
      </c>
      <c r="F3" s="120">
        <v>0</v>
      </c>
      <c r="G3" s="120">
        <v>90</v>
      </c>
      <c r="H3" s="120" t="s">
        <v>56</v>
      </c>
      <c r="I3" s="120">
        <v>14</v>
      </c>
      <c r="J3" s="120">
        <v>30</v>
      </c>
      <c r="K3" s="120">
        <v>16</v>
      </c>
      <c r="L3" s="120">
        <v>0</v>
      </c>
      <c r="M3" s="120">
        <v>2</v>
      </c>
      <c r="N3" s="120" t="s">
        <v>57</v>
      </c>
      <c r="O3" s="120">
        <v>40</v>
      </c>
      <c r="P3" s="120" t="s">
        <v>58</v>
      </c>
    </row>
    <row r="4" spans="1:16">
      <c r="A4" s="120">
        <v>20200225</v>
      </c>
      <c r="B4" s="120">
        <v>200034</v>
      </c>
      <c r="C4" s="120" t="s">
        <v>20</v>
      </c>
      <c r="D4" s="120">
        <v>20200201</v>
      </c>
      <c r="E4" s="120">
        <v>20200201</v>
      </c>
      <c r="F4" s="120">
        <v>0</v>
      </c>
      <c r="G4" s="120">
        <v>60</v>
      </c>
      <c r="H4" s="120" t="s">
        <v>56</v>
      </c>
      <c r="I4" s="120">
        <v>16</v>
      </c>
      <c r="J4" s="120">
        <v>0</v>
      </c>
      <c r="K4" s="120">
        <v>17</v>
      </c>
      <c r="L4" s="120">
        <v>0</v>
      </c>
      <c r="M4" s="120">
        <v>3</v>
      </c>
      <c r="N4" s="120" t="s">
        <v>57</v>
      </c>
      <c r="O4" s="120">
        <v>3</v>
      </c>
      <c r="P4" s="120" t="s">
        <v>59</v>
      </c>
    </row>
    <row r="5" spans="1:16">
      <c r="A5" s="120">
        <v>20200225</v>
      </c>
      <c r="B5" s="120">
        <v>999999</v>
      </c>
      <c r="C5" s="120" t="s">
        <v>21</v>
      </c>
      <c r="D5" s="120">
        <v>20150531</v>
      </c>
      <c r="E5" s="120">
        <v>20160531</v>
      </c>
      <c r="F5" s="120">
        <v>0</v>
      </c>
      <c r="G5" s="120">
        <v>180</v>
      </c>
      <c r="H5" s="120" t="s">
        <v>56</v>
      </c>
      <c r="I5" s="120">
        <v>17</v>
      </c>
      <c r="J5" s="120">
        <v>0</v>
      </c>
      <c r="K5" s="120">
        <v>20</v>
      </c>
      <c r="L5" s="120">
        <v>0</v>
      </c>
      <c r="M5" s="120">
        <v>4</v>
      </c>
      <c r="N5" s="120" t="s">
        <v>57</v>
      </c>
      <c r="O5" s="120">
        <v>3</v>
      </c>
      <c r="P5" s="120" t="s">
        <v>59</v>
      </c>
    </row>
    <row r="6" spans="1:16">
      <c r="A6" s="120">
        <v>20200226</v>
      </c>
      <c r="B6" s="120">
        <v>200042</v>
      </c>
      <c r="C6" s="120" t="s">
        <v>19</v>
      </c>
      <c r="D6" s="120">
        <v>20200401</v>
      </c>
      <c r="E6" s="120">
        <v>101</v>
      </c>
      <c r="F6" s="120">
        <v>0</v>
      </c>
      <c r="G6" s="120">
        <v>180</v>
      </c>
      <c r="H6" s="120" t="s">
        <v>56</v>
      </c>
      <c r="I6" s="120">
        <v>10</v>
      </c>
      <c r="J6" s="120">
        <v>30</v>
      </c>
      <c r="K6" s="120">
        <v>13</v>
      </c>
      <c r="L6" s="120">
        <v>30</v>
      </c>
      <c r="M6" s="120">
        <v>1</v>
      </c>
      <c r="N6" s="120" t="s">
        <v>57</v>
      </c>
      <c r="O6" s="120">
        <v>40</v>
      </c>
      <c r="P6" s="120" t="s">
        <v>58</v>
      </c>
    </row>
    <row r="7" spans="1:16">
      <c r="A7" s="120">
        <v>20200226</v>
      </c>
      <c r="B7" s="120">
        <v>200034</v>
      </c>
      <c r="C7" s="120" t="s">
        <v>20</v>
      </c>
      <c r="D7" s="120">
        <v>20200201</v>
      </c>
      <c r="E7" s="120">
        <v>20200201</v>
      </c>
      <c r="F7" s="120">
        <v>0</v>
      </c>
      <c r="G7" s="120">
        <v>60</v>
      </c>
      <c r="H7" s="120" t="s">
        <v>56</v>
      </c>
      <c r="I7" s="120">
        <v>14</v>
      </c>
      <c r="J7" s="120">
        <v>30</v>
      </c>
      <c r="K7" s="120">
        <v>15</v>
      </c>
      <c r="L7" s="120">
        <v>30</v>
      </c>
      <c r="M7" s="120">
        <v>2</v>
      </c>
      <c r="N7" s="120" t="s">
        <v>57</v>
      </c>
      <c r="O7" s="120">
        <v>3</v>
      </c>
      <c r="P7" s="120" t="s">
        <v>59</v>
      </c>
    </row>
    <row r="8" spans="1:16">
      <c r="A8" s="120">
        <v>20200226</v>
      </c>
      <c r="B8" s="120">
        <v>999999</v>
      </c>
      <c r="C8" s="120" t="s">
        <v>21</v>
      </c>
      <c r="D8" s="120">
        <v>20150531</v>
      </c>
      <c r="E8" s="120">
        <v>20160531</v>
      </c>
      <c r="F8" s="120">
        <v>0</v>
      </c>
      <c r="G8" s="120">
        <v>210</v>
      </c>
      <c r="H8" s="120" t="s">
        <v>56</v>
      </c>
      <c r="I8" s="120">
        <v>15</v>
      </c>
      <c r="J8" s="120">
        <v>30</v>
      </c>
      <c r="K8" s="120">
        <v>19</v>
      </c>
      <c r="L8" s="120">
        <v>0</v>
      </c>
      <c r="M8" s="120">
        <v>3</v>
      </c>
      <c r="N8" s="120" t="s">
        <v>57</v>
      </c>
      <c r="O8" s="120">
        <v>3</v>
      </c>
      <c r="P8" s="120" t="s">
        <v>59</v>
      </c>
    </row>
    <row r="9" spans="1:16">
      <c r="A9" s="120">
        <v>20200227</v>
      </c>
      <c r="B9" s="120">
        <v>200042</v>
      </c>
      <c r="C9" s="120" t="s">
        <v>19</v>
      </c>
      <c r="D9" s="120">
        <v>20200401</v>
      </c>
      <c r="E9" s="120">
        <v>101</v>
      </c>
      <c r="F9" s="120">
        <v>0</v>
      </c>
      <c r="G9" s="120">
        <v>180</v>
      </c>
      <c r="H9" s="120" t="s">
        <v>56</v>
      </c>
      <c r="I9" s="120">
        <v>10</v>
      </c>
      <c r="J9" s="120">
        <v>30</v>
      </c>
      <c r="K9" s="120">
        <v>13</v>
      </c>
      <c r="L9" s="120">
        <v>30</v>
      </c>
      <c r="M9" s="120">
        <v>1</v>
      </c>
      <c r="N9" s="120" t="s">
        <v>57</v>
      </c>
      <c r="O9" s="120">
        <v>40</v>
      </c>
      <c r="P9" s="120" t="s">
        <v>58</v>
      </c>
    </row>
    <row r="10" spans="1:16">
      <c r="A10" s="120">
        <v>20200227</v>
      </c>
      <c r="B10" s="120">
        <v>200034</v>
      </c>
      <c r="C10" s="120" t="s">
        <v>20</v>
      </c>
      <c r="D10" s="120">
        <v>20200201</v>
      </c>
      <c r="E10" s="120">
        <v>20200201</v>
      </c>
      <c r="F10" s="120">
        <v>0</v>
      </c>
      <c r="G10" s="120">
        <v>119</v>
      </c>
      <c r="H10" s="120" t="s">
        <v>56</v>
      </c>
      <c r="I10" s="120">
        <v>14</v>
      </c>
      <c r="J10" s="120">
        <v>30</v>
      </c>
      <c r="K10" s="120">
        <v>15</v>
      </c>
      <c r="L10" s="120">
        <v>30</v>
      </c>
      <c r="M10" s="120">
        <v>2</v>
      </c>
      <c r="N10" s="120" t="s">
        <v>57</v>
      </c>
      <c r="O10" s="120">
        <v>3</v>
      </c>
      <c r="P10" s="120" t="s">
        <v>59</v>
      </c>
    </row>
    <row r="11" spans="1:16">
      <c r="A11" s="120">
        <v>20200227</v>
      </c>
      <c r="B11" s="120">
        <v>999999</v>
      </c>
      <c r="C11" s="120" t="s">
        <v>21</v>
      </c>
      <c r="D11" s="120">
        <v>20150531</v>
      </c>
      <c r="E11" s="120">
        <v>20160531</v>
      </c>
      <c r="F11" s="120">
        <v>0</v>
      </c>
      <c r="G11" s="120">
        <v>270</v>
      </c>
      <c r="H11" s="120" t="s">
        <v>56</v>
      </c>
      <c r="I11" s="120">
        <v>15</v>
      </c>
      <c r="J11" s="120">
        <v>30</v>
      </c>
      <c r="K11" s="120">
        <v>20</v>
      </c>
      <c r="L11" s="120">
        <v>0</v>
      </c>
      <c r="M11" s="120">
        <v>3</v>
      </c>
      <c r="N11" s="120" t="s">
        <v>57</v>
      </c>
      <c r="O11" s="120">
        <v>3</v>
      </c>
      <c r="P11" s="120" t="s">
        <v>59</v>
      </c>
    </row>
    <row r="12" spans="1:16">
      <c r="A12" s="120">
        <v>20200228</v>
      </c>
      <c r="B12" s="120">
        <v>200042</v>
      </c>
      <c r="C12" s="120" t="s">
        <v>19</v>
      </c>
      <c r="D12" s="120">
        <v>20200401</v>
      </c>
      <c r="E12" s="120">
        <v>101</v>
      </c>
      <c r="F12" s="120">
        <v>0</v>
      </c>
      <c r="G12" s="120">
        <v>180</v>
      </c>
      <c r="H12" s="120" t="s">
        <v>56</v>
      </c>
      <c r="I12" s="120">
        <v>10</v>
      </c>
      <c r="J12" s="120">
        <v>30</v>
      </c>
      <c r="K12" s="120">
        <v>13</v>
      </c>
      <c r="L12" s="120">
        <v>30</v>
      </c>
      <c r="M12" s="120">
        <v>1</v>
      </c>
      <c r="N12" s="120" t="s">
        <v>57</v>
      </c>
      <c r="O12" s="120">
        <v>40</v>
      </c>
      <c r="P12" s="120" t="s">
        <v>58</v>
      </c>
    </row>
    <row r="13" spans="1:16">
      <c r="A13" s="120">
        <v>20200228</v>
      </c>
      <c r="B13" s="120">
        <v>200034</v>
      </c>
      <c r="C13" s="120" t="s">
        <v>20</v>
      </c>
      <c r="D13" s="120">
        <v>20200201</v>
      </c>
      <c r="E13" s="120">
        <v>20200201</v>
      </c>
      <c r="F13" s="120">
        <v>0</v>
      </c>
      <c r="G13" s="120">
        <v>60</v>
      </c>
      <c r="H13" s="120" t="s">
        <v>56</v>
      </c>
      <c r="I13" s="120">
        <v>14</v>
      </c>
      <c r="J13" s="120">
        <v>30</v>
      </c>
      <c r="K13" s="120">
        <v>15</v>
      </c>
      <c r="L13" s="120">
        <v>30</v>
      </c>
      <c r="M13" s="120">
        <v>2</v>
      </c>
      <c r="N13" s="120" t="s">
        <v>57</v>
      </c>
      <c r="O13" s="120">
        <v>3</v>
      </c>
      <c r="P13" s="120" t="s">
        <v>59</v>
      </c>
    </row>
    <row r="14" spans="1:16">
      <c r="A14" s="120">
        <v>20200228</v>
      </c>
      <c r="B14" s="120">
        <v>999999</v>
      </c>
      <c r="C14" s="120" t="s">
        <v>21</v>
      </c>
      <c r="D14" s="120">
        <v>20150531</v>
      </c>
      <c r="E14" s="120">
        <v>20160531</v>
      </c>
      <c r="F14" s="120">
        <v>0</v>
      </c>
      <c r="G14" s="120">
        <v>210</v>
      </c>
      <c r="H14" s="120" t="s">
        <v>56</v>
      </c>
      <c r="I14" s="120">
        <v>15</v>
      </c>
      <c r="J14" s="120">
        <v>30</v>
      </c>
      <c r="K14" s="120">
        <v>19</v>
      </c>
      <c r="L14" s="120">
        <v>0</v>
      </c>
      <c r="M14" s="120">
        <v>3</v>
      </c>
      <c r="N14" s="120" t="s">
        <v>57</v>
      </c>
      <c r="O14" s="120">
        <v>3</v>
      </c>
      <c r="P14" s="120" t="s">
        <v>59</v>
      </c>
    </row>
    <row r="15" spans="1:16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</row>
    <row r="16" spans="1:16" ht="15" customHeight="1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</row>
    <row r="17" spans="1:15" ht="15" customHeight="1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</row>
    <row r="18" spans="1:15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</row>
    <row r="19" spans="1:15" ht="15" customHeight="1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</row>
    <row r="20" spans="1:15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</row>
    <row r="21" spans="1:15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</row>
    <row r="22" spans="1:15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</row>
    <row r="23" spans="1:15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</row>
    <row r="24" spans="1:15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</row>
    <row r="25" spans="1:15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</row>
    <row r="26" spans="1:15" ht="15" customHeigh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</row>
    <row r="27" spans="1:15" ht="15" customHeight="1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</row>
    <row r="28" spans="1:15" ht="15" customHeight="1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</row>
    <row r="29" spans="1:15" ht="15" customHeight="1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</row>
    <row r="30" spans="1:15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</row>
    <row r="31" spans="1:15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</row>
    <row r="32" spans="1:15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</row>
    <row r="33" spans="1:15" ht="15" customHeight="1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</row>
    <row r="34" spans="1:15" ht="15" customHeight="1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</row>
    <row r="35" spans="1:15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</row>
    <row r="36" spans="1:15" ht="15" customHeight="1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</row>
    <row r="37" spans="1:15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</row>
    <row r="38" spans="1:15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</row>
    <row r="39" spans="1:15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</row>
    <row r="40" spans="1:15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</row>
    <row r="41" spans="1:15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</row>
    <row r="42" spans="1:15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</row>
    <row r="43" spans="1:15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</row>
    <row r="44" spans="1:15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</row>
    <row r="45" spans="1:15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</row>
    <row r="46" spans="1:15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</row>
    <row r="47" spans="1:15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</row>
    <row r="48" spans="1:15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</row>
    <row r="49" spans="1:15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</row>
    <row r="50" spans="1:15" ht="15" customHeight="1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</row>
    <row r="51" spans="1:15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</row>
    <row r="52" spans="1:15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</row>
    <row r="53" spans="1:15" ht="15" customHeight="1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</row>
    <row r="54" spans="1:15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</row>
    <row r="55" spans="1:15" ht="15" customHeight="1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</row>
    <row r="56" spans="1:15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</row>
    <row r="57" spans="1:15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</row>
    <row r="58" spans="1:15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</row>
    <row r="59" spans="1:15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</row>
    <row r="60" spans="1:15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</row>
    <row r="61" spans="1:1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</row>
    <row r="62" spans="1:15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</row>
    <row r="63" spans="1:15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</row>
    <row r="64" spans="1:15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</row>
    <row r="65" spans="1:15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</row>
    <row r="66" spans="1:15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</row>
    <row r="67" spans="1:15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</row>
    <row r="68" spans="1:15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</row>
    <row r="69" spans="1:15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</row>
    <row r="70" spans="1:15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</row>
    <row r="71" spans="1:15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</row>
    <row r="72" spans="1:15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</row>
    <row r="73" spans="1:15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</row>
    <row r="74" spans="1:15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</row>
    <row r="75" spans="1:15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</row>
    <row r="76" spans="1:15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</row>
    <row r="77" spans="1:15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</row>
    <row r="78" spans="1:15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</row>
    <row r="79" spans="1:15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</row>
    <row r="80" spans="1:15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</row>
    <row r="81" spans="1:15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</row>
    <row r="82" spans="1:15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</row>
    <row r="83" spans="1:15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</row>
    <row r="84" spans="1:15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</row>
    <row r="85" spans="1:15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</row>
    <row r="86" spans="1:15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</row>
    <row r="87" spans="1:15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</row>
    <row r="88" spans="1:15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</row>
    <row r="89" spans="1:15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</row>
    <row r="90" spans="1:15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</row>
    <row r="91" spans="1:15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</row>
    <row r="92" spans="1:15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</row>
    <row r="93" spans="1:15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</row>
    <row r="94" spans="1:15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</row>
    <row r="95" spans="1:15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</row>
    <row r="96" spans="1:15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</row>
    <row r="97" spans="1:15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</row>
    <row r="98" spans="1:15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</row>
    <row r="99" spans="1:15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</row>
    <row r="100" spans="1:15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</row>
    <row r="101" spans="1:15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</row>
    <row r="102" spans="1:15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</row>
    <row r="103" spans="1:15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</row>
    <row r="104" spans="1:15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</row>
    <row r="105" spans="1:15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</row>
    <row r="106" spans="1:15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</row>
    <row r="107" spans="1:15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</row>
    <row r="108" spans="1:15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</row>
    <row r="109" spans="1:15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</row>
    <row r="110" spans="1:15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</row>
    <row r="111" spans="1:15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</row>
    <row r="112" spans="1:15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</row>
    <row r="113" spans="1:15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</row>
    <row r="114" spans="1:15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</row>
    <row r="115" spans="1:15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</row>
    <row r="116" spans="1:15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</row>
    <row r="117" spans="1:15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</row>
    <row r="118" spans="1:15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</row>
    <row r="119" spans="1:15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</row>
    <row r="120" spans="1:15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</row>
    <row r="121" spans="1:15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</row>
    <row r="122" spans="1:15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</row>
    <row r="123" spans="1:15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</row>
    <row r="124" spans="1:15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</row>
    <row r="125" spans="1:15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</row>
    <row r="126" spans="1:15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</row>
    <row r="127" spans="1:15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</row>
    <row r="128" spans="1:15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</row>
    <row r="129" spans="1:15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</row>
    <row r="130" spans="1:15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</row>
    <row r="131" spans="1:15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</row>
    <row r="132" spans="1:15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</row>
    <row r="133" spans="1:15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</row>
    <row r="134" spans="1:15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</row>
    <row r="135" spans="1:15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</row>
    <row r="136" spans="1:15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</row>
    <row r="137" spans="1:15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</row>
    <row r="138" spans="1:15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</row>
    <row r="139" spans="1:15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</row>
    <row r="140" spans="1:15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</row>
    <row r="141" spans="1:15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</row>
    <row r="142" spans="1:15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</row>
    <row r="143" spans="1:15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</row>
    <row r="144" spans="1:15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</row>
    <row r="145" spans="1:15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</row>
    <row r="146" spans="1:15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</row>
    <row r="147" spans="1:15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</row>
    <row r="148" spans="1:15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</row>
    <row r="149" spans="1:15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</row>
    <row r="150" spans="1:15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</row>
    <row r="151" spans="1:15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</row>
    <row r="152" spans="1:15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</row>
    <row r="153" spans="1:15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</row>
    <row r="154" spans="1:15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</row>
    <row r="155" spans="1:15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</row>
    <row r="156" spans="1:15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</row>
    <row r="157" spans="1:15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</row>
    <row r="158" spans="1:15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</row>
    <row r="159" spans="1:15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</row>
    <row r="160" spans="1:15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</row>
    <row r="161" spans="1:15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</row>
    <row r="162" spans="1:15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</row>
    <row r="163" spans="1:15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</row>
    <row r="164" spans="1:15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</row>
    <row r="165" spans="1:15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</row>
    <row r="166" spans="1:15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</row>
    <row r="167" spans="1:15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</row>
    <row r="168" spans="1:15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</row>
    <row r="169" spans="1:15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</row>
    <row r="170" spans="1:15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</row>
    <row r="171" spans="1:15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</row>
    <row r="172" spans="1:15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</row>
    <row r="173" spans="1:15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</row>
    <row r="174" spans="1:15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</row>
    <row r="175" spans="1:15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</row>
    <row r="176" spans="1:15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</row>
    <row r="177" spans="1:15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</row>
    <row r="178" spans="1:15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</row>
    <row r="179" spans="1:15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</row>
    <row r="180" spans="1:15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</row>
    <row r="181" spans="1:15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</row>
    <row r="182" spans="1:15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</row>
    <row r="183" spans="1:15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</row>
    <row r="184" spans="1:15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</row>
    <row r="185" spans="1:15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</row>
    <row r="186" spans="1:15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</row>
    <row r="187" spans="1:15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</row>
    <row r="188" spans="1:15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</row>
    <row r="189" spans="1:15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</row>
    <row r="190" spans="1:15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</row>
    <row r="191" spans="1:15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</row>
    <row r="192" spans="1:15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</row>
    <row r="193" spans="1:15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</row>
    <row r="194" spans="1:15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</row>
    <row r="195" spans="1:15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</row>
    <row r="196" spans="1:15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</row>
    <row r="197" spans="1:15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</row>
    <row r="198" spans="1:15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</row>
    <row r="199" spans="1:15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</row>
    <row r="200" spans="1:15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</row>
    <row r="201" spans="1:15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</row>
    <row r="202" spans="1:15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</row>
    <row r="203" spans="1:15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</row>
    <row r="204" spans="1:15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</row>
    <row r="205" spans="1:15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</row>
    <row r="206" spans="1:15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</row>
    <row r="207" spans="1:15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</row>
    <row r="208" spans="1:15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</row>
    <row r="209" spans="1:15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</row>
    <row r="210" spans="1:15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</row>
    <row r="211" spans="1:15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</row>
    <row r="212" spans="1:15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</row>
    <row r="213" spans="1:15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</row>
    <row r="214" spans="1:15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</row>
    <row r="215" spans="1:15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</row>
    <row r="216" spans="1:15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</row>
    <row r="217" spans="1:15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</row>
    <row r="218" spans="1:15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</row>
    <row r="219" spans="1:15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</row>
    <row r="220" spans="1:15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</row>
    <row r="221" spans="1:15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</row>
    <row r="222" spans="1:15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</row>
    <row r="223" spans="1:15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</row>
    <row r="224" spans="1:15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</row>
    <row r="225" spans="1:15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</row>
    <row r="226" spans="1:15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</row>
    <row r="227" spans="1:15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</row>
    <row r="228" spans="1:15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</row>
    <row r="229" spans="1:15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</row>
    <row r="230" spans="1:15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</row>
    <row r="231" spans="1:15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</row>
    <row r="232" spans="1:15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</row>
    <row r="233" spans="1:15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</row>
    <row r="234" spans="1:15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</row>
    <row r="235" spans="1:15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</row>
    <row r="236" spans="1:15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</row>
    <row r="237" spans="1:15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</row>
    <row r="238" spans="1:15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</row>
    <row r="239" spans="1:15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</row>
    <row r="240" spans="1:15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</row>
    <row r="241" spans="1:15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</row>
    <row r="242" spans="1:15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</row>
    <row r="243" spans="1:15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</row>
    <row r="244" spans="1:15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</row>
    <row r="245" spans="1:15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</row>
    <row r="246" spans="1:15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</row>
    <row r="247" spans="1:15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</row>
    <row r="248" spans="1:15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</row>
    <row r="249" spans="1:15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</row>
    <row r="250" spans="1:15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</row>
    <row r="251" spans="1:15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</row>
    <row r="252" spans="1:15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</row>
    <row r="253" spans="1:15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</row>
    <row r="254" spans="1:15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</row>
    <row r="255" spans="1:15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</row>
    <row r="256" spans="1:15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</row>
    <row r="257" spans="1:15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</row>
    <row r="258" spans="1:15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</row>
    <row r="259" spans="1:15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</row>
    <row r="260" spans="1:15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</row>
    <row r="261" spans="1:15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</row>
    <row r="262" spans="1:15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</row>
    <row r="263" spans="1:15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</row>
    <row r="264" spans="1:15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</row>
    <row r="265" spans="1:15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</row>
    <row r="266" spans="1:15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</row>
    <row r="267" spans="1:15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</row>
    <row r="268" spans="1:15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</row>
    <row r="269" spans="1:15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</row>
    <row r="270" spans="1:15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</row>
    <row r="271" spans="1:15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</row>
    <row r="272" spans="1:15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</row>
    <row r="273" spans="1:15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</row>
    <row r="274" spans="1:15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</row>
    <row r="275" spans="1:15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</row>
    <row r="276" spans="1:15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</row>
    <row r="277" spans="1:15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</row>
    <row r="278" spans="1:15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</row>
    <row r="279" spans="1:15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</row>
    <row r="280" spans="1:15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</row>
    <row r="281" spans="1:15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</row>
    <row r="282" spans="1:15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</row>
    <row r="283" spans="1:15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</row>
    <row r="284" spans="1:15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</row>
    <row r="285" spans="1:15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</row>
    <row r="286" spans="1:15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</row>
    <row r="287" spans="1:15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</row>
    <row r="288" spans="1:15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</row>
    <row r="289" spans="1:15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</row>
    <row r="290" spans="1:15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</row>
    <row r="291" spans="1:15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</row>
    <row r="292" spans="1:15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</row>
    <row r="293" spans="1:15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</row>
    <row r="294" spans="1:15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</row>
    <row r="295" spans="1:15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</row>
    <row r="296" spans="1:15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</row>
    <row r="297" spans="1:15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</row>
    <row r="298" spans="1:15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</row>
    <row r="299" spans="1:15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</row>
    <row r="300" spans="1:15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</row>
    <row r="301" spans="1:15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</row>
    <row r="302" spans="1:15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</row>
    <row r="303" spans="1:15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</row>
    <row r="304" spans="1:15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</row>
    <row r="305" spans="1:15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</row>
    <row r="306" spans="1:15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</row>
    <row r="307" spans="1:15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</row>
    <row r="308" spans="1:15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</row>
    <row r="309" spans="1:15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</row>
    <row r="310" spans="1:15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</row>
    <row r="311" spans="1:15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</row>
    <row r="312" spans="1:15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</row>
    <row r="313" spans="1:15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</row>
    <row r="314" spans="1:15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</row>
    <row r="315" spans="1:15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</row>
    <row r="316" spans="1:15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</row>
    <row r="317" spans="1:15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</row>
    <row r="318" spans="1:15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</row>
    <row r="319" spans="1:15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</row>
    <row r="320" spans="1:15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</row>
    <row r="321" spans="1:15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</row>
    <row r="322" spans="1:15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</row>
    <row r="323" spans="1:15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</row>
    <row r="324" spans="1:15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</row>
    <row r="325" spans="1:15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</row>
    <row r="326" spans="1:15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</row>
    <row r="327" spans="1:15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</row>
    <row r="328" spans="1:15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</row>
    <row r="329" spans="1:15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</row>
    <row r="330" spans="1:15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</row>
    <row r="331" spans="1:15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</row>
    <row r="332" spans="1:15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</row>
    <row r="333" spans="1:15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</row>
    <row r="334" spans="1:15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</row>
    <row r="335" spans="1:15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</row>
    <row r="336" spans="1:15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</row>
    <row r="337" spans="1:15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</row>
    <row r="338" spans="1:15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</row>
    <row r="339" spans="1:15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</row>
    <row r="340" spans="1:15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</row>
    <row r="341" spans="1:15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</row>
    <row r="342" spans="1:15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</row>
    <row r="343" spans="1:15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</row>
    <row r="344" spans="1:15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</row>
    <row r="345" spans="1:15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</row>
    <row r="346" spans="1:15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</row>
    <row r="347" spans="1:15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</row>
    <row r="348" spans="1:15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</row>
    <row r="349" spans="1:15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</row>
    <row r="350" spans="1:15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</row>
    <row r="351" spans="1:15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</row>
    <row r="352" spans="1:15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</row>
    <row r="353" spans="1:15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</row>
    <row r="354" spans="1:15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</row>
    <row r="355" spans="1:15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</row>
    <row r="356" spans="1:15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</row>
    <row r="357" spans="1:15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</row>
    <row r="358" spans="1:15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</row>
    <row r="359" spans="1:15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</row>
    <row r="360" spans="1:15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</row>
    <row r="361" spans="1:15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</row>
    <row r="362" spans="1:15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</row>
    <row r="363" spans="1:15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</row>
    <row r="364" spans="1:15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</row>
    <row r="365" spans="1:15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</row>
    <row r="366" spans="1:15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</row>
    <row r="367" spans="1:15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</row>
    <row r="368" spans="1:15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</row>
    <row r="369" spans="1:15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</row>
    <row r="370" spans="1:15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</row>
    <row r="371" spans="1:15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</row>
    <row r="372" spans="1:15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</row>
    <row r="373" spans="1:15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</row>
    <row r="374" spans="1:15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</row>
    <row r="375" spans="1:15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</row>
    <row r="376" spans="1:15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</row>
    <row r="377" spans="1:15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</row>
    <row r="378" spans="1:15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</row>
    <row r="379" spans="1:15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</row>
    <row r="380" spans="1:15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</row>
    <row r="381" spans="1:15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</row>
    <row r="382" spans="1:15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</row>
    <row r="383" spans="1:15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</row>
    <row r="384" spans="1:15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</row>
    <row r="385" spans="1:15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</row>
    <row r="386" spans="1:15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</row>
    <row r="387" spans="1:15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</row>
    <row r="388" spans="1:15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</row>
    <row r="389" spans="1:15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</row>
    <row r="390" spans="1:15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</row>
    <row r="391" spans="1:15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</row>
    <row r="392" spans="1:15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</row>
    <row r="393" spans="1:15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</row>
    <row r="394" spans="1:15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</row>
    <row r="395" spans="1:15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</row>
    <row r="396" spans="1:15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</row>
    <row r="397" spans="1:15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</row>
    <row r="398" spans="1:15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</row>
    <row r="399" spans="1:15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</row>
    <row r="400" spans="1:15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</row>
    <row r="401" spans="1:15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</row>
    <row r="402" spans="1:15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</row>
    <row r="403" spans="1:15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</row>
    <row r="404" spans="1:15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</row>
    <row r="405" spans="1:15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</row>
    <row r="406" spans="1:15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</row>
    <row r="407" spans="1:15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</row>
    <row r="408" spans="1:15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</row>
    <row r="409" spans="1:15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</row>
    <row r="410" spans="1:15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</row>
    <row r="411" spans="1:15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</row>
    <row r="412" spans="1:15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</row>
    <row r="413" spans="1:15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</row>
    <row r="414" spans="1:15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</row>
    <row r="415" spans="1:15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</row>
    <row r="416" spans="1:15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</row>
    <row r="417" spans="1:15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</row>
    <row r="418" spans="1:15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</row>
    <row r="419" spans="1:15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</row>
    <row r="420" spans="1:15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</row>
    <row r="421" spans="1:15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</row>
    <row r="422" spans="1:15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</row>
    <row r="423" spans="1:15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</row>
    <row r="424" spans="1:15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</row>
    <row r="425" spans="1:15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</row>
    <row r="426" spans="1:15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</row>
    <row r="427" spans="1:15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</row>
    <row r="428" spans="1:15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</row>
    <row r="429" spans="1:15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</row>
    <row r="430" spans="1:15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</row>
    <row r="431" spans="1:15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</row>
    <row r="432" spans="1:15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</row>
    <row r="433" spans="1:15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</row>
    <row r="434" spans="1:15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</row>
    <row r="435" spans="1:15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</row>
    <row r="436" spans="1:15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</row>
    <row r="437" spans="1:15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</row>
    <row r="438" spans="1:15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</row>
    <row r="439" spans="1:15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</row>
    <row r="440" spans="1:15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</row>
    <row r="441" spans="1:15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</row>
    <row r="442" spans="1:15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</row>
    <row r="443" spans="1:15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</row>
    <row r="444" spans="1:15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</row>
    <row r="445" spans="1:15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</row>
    <row r="446" spans="1:15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</row>
    <row r="447" spans="1:15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</row>
    <row r="448" spans="1:15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</row>
    <row r="449" spans="1:15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</row>
    <row r="450" spans="1:15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</row>
    <row r="451" spans="1:15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</row>
    <row r="452" spans="1:15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</row>
    <row r="453" spans="1:15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</row>
    <row r="454" spans="1:15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</row>
    <row r="455" spans="1:15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</row>
    <row r="456" spans="1:15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</row>
    <row r="457" spans="1:15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</row>
    <row r="458" spans="1:15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</row>
    <row r="459" spans="1:15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</row>
    <row r="460" spans="1:15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</row>
    <row r="461" spans="1:15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</row>
    <row r="462" spans="1:15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</row>
    <row r="463" spans="1:15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</row>
    <row r="464" spans="1:15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</row>
    <row r="465" spans="1:15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</row>
    <row r="466" spans="1:15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</row>
    <row r="467" spans="1:15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</row>
    <row r="468" spans="1:15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</row>
    <row r="469" spans="1:15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</row>
    <row r="470" spans="1:15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</row>
    <row r="471" spans="1:15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</row>
    <row r="472" spans="1:15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</row>
    <row r="473" spans="1:15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</row>
    <row r="474" spans="1:15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</row>
    <row r="475" spans="1:15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</row>
    <row r="476" spans="1:15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</row>
    <row r="477" spans="1:15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</row>
    <row r="478" spans="1:15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</row>
    <row r="479" spans="1:15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</row>
    <row r="480" spans="1:15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</row>
    <row r="481" spans="1:15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</row>
    <row r="482" spans="1:15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</row>
    <row r="483" spans="1:15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</row>
    <row r="484" spans="1:15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</row>
    <row r="485" spans="1:15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</row>
    <row r="486" spans="1:15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</row>
    <row r="487" spans="1:15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</row>
    <row r="488" spans="1:15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</row>
    <row r="489" spans="1:15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</row>
    <row r="490" spans="1:15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</row>
    <row r="491" spans="1:15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</row>
    <row r="492" spans="1:15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</row>
    <row r="493" spans="1:15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</row>
    <row r="494" spans="1:15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</row>
    <row r="495" spans="1:15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</row>
    <row r="496" spans="1:15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</row>
    <row r="497" spans="1:15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</row>
    <row r="498" spans="1:15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</row>
    <row r="499" spans="1:15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</row>
    <row r="500" spans="1:15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</row>
    <row r="501" spans="1:15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</row>
    <row r="502" spans="1:15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</row>
    <row r="503" spans="1:15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</row>
    <row r="504" spans="1:15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</row>
    <row r="505" spans="1:15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</row>
    <row r="506" spans="1:15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</row>
    <row r="507" spans="1:15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</row>
    <row r="508" spans="1:15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</row>
    <row r="509" spans="1:15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</row>
    <row r="510" spans="1:15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</row>
    <row r="511" spans="1:15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</row>
    <row r="512" spans="1:15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</row>
    <row r="513" spans="1:15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</row>
    <row r="514" spans="1:15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</row>
    <row r="515" spans="1:15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</row>
    <row r="516" spans="1:15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</row>
    <row r="517" spans="1:15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</row>
    <row r="518" spans="1:15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</row>
    <row r="519" spans="1:15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</row>
    <row r="520" spans="1:15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</row>
    <row r="521" spans="1:15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</row>
    <row r="522" spans="1:15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</row>
    <row r="523" spans="1:15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</row>
    <row r="524" spans="1:15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</row>
    <row r="525" spans="1:15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</row>
    <row r="526" spans="1:15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</row>
    <row r="527" spans="1:15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</row>
    <row r="528" spans="1:15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</row>
    <row r="529" spans="1:15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</row>
    <row r="530" spans="1:15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</row>
    <row r="531" spans="1:15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</row>
    <row r="532" spans="1:15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</row>
    <row r="533" spans="1:15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</row>
    <row r="534" spans="1:15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</row>
    <row r="535" spans="1:15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</row>
    <row r="536" spans="1:15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</row>
    <row r="537" spans="1:15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</row>
    <row r="538" spans="1:15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</row>
    <row r="539" spans="1:15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</row>
    <row r="540" spans="1:15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</row>
    <row r="541" spans="1:15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</row>
    <row r="542" spans="1:15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</row>
    <row r="543" spans="1:15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</row>
    <row r="544" spans="1:15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</row>
    <row r="545" spans="1:15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</row>
    <row r="546" spans="1:15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</row>
    <row r="547" spans="1:15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</row>
    <row r="548" spans="1:15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</row>
    <row r="549" spans="1:15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</row>
    <row r="550" spans="1:15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</row>
    <row r="551" spans="1:15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</row>
    <row r="552" spans="1:15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</row>
    <row r="553" spans="1:15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</row>
    <row r="554" spans="1:15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</row>
    <row r="555" spans="1:15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</row>
    <row r="556" spans="1:15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</row>
    <row r="557" spans="1:15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</row>
    <row r="558" spans="1:15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</row>
    <row r="559" spans="1:15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</row>
    <row r="560" spans="1:15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</row>
    <row r="561" spans="1:15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</row>
    <row r="562" spans="1:15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</row>
    <row r="563" spans="1:15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</row>
    <row r="564" spans="1:15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</row>
    <row r="565" spans="1:15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</row>
    <row r="566" spans="1:15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</row>
    <row r="567" spans="1:15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</row>
    <row r="568" spans="1:15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</row>
    <row r="569" spans="1:15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</row>
    <row r="570" spans="1:15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</row>
    <row r="571" spans="1:15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</row>
    <row r="572" spans="1:15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</row>
    <row r="573" spans="1:15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</row>
    <row r="574" spans="1:15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</row>
    <row r="575" spans="1:15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</row>
    <row r="576" spans="1:15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</row>
    <row r="577" spans="1:15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</row>
    <row r="578" spans="1:15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</row>
    <row r="579" spans="1:15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</row>
    <row r="580" spans="1:15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</row>
    <row r="581" spans="1:15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</row>
    <row r="582" spans="1:15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</row>
    <row r="583" spans="1:15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</row>
    <row r="584" spans="1:15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</row>
    <row r="585" spans="1:15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</row>
    <row r="586" spans="1:15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</row>
    <row r="587" spans="1:15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</row>
    <row r="588" spans="1:15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</row>
    <row r="589" spans="1:15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</row>
    <row r="590" spans="1:15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</row>
    <row r="591" spans="1:15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</row>
    <row r="592" spans="1:15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</row>
    <row r="593" spans="1:15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</row>
    <row r="594" spans="1:15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</row>
    <row r="595" spans="1:15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</row>
    <row r="596" spans="1:15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</row>
    <row r="597" spans="1:15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</row>
    <row r="598" spans="1:15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</row>
    <row r="599" spans="1:15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</row>
    <row r="600" spans="1:15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</row>
    <row r="601" spans="1:15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</row>
    <row r="602" spans="1:15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</row>
    <row r="603" spans="1:15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</row>
    <row r="604" spans="1:15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</row>
    <row r="605" spans="1:15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</row>
    <row r="606" spans="1:15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</row>
    <row r="607" spans="1:15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</row>
    <row r="608" spans="1:15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</row>
    <row r="609" spans="1:15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</row>
    <row r="610" spans="1:15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</row>
    <row r="611" spans="1:15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</row>
    <row r="612" spans="1:15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</row>
    <row r="613" spans="1:15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</row>
    <row r="614" spans="1:15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</row>
    <row r="615" spans="1:15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</row>
    <row r="616" spans="1:15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</row>
    <row r="617" spans="1:15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</row>
    <row r="618" spans="1:15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</row>
    <row r="619" spans="1:15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</row>
    <row r="620" spans="1:15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</row>
    <row r="621" spans="1:15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</row>
    <row r="622" spans="1:15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</row>
    <row r="623" spans="1:15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</row>
    <row r="624" spans="1:15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</row>
    <row r="625" spans="1:15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</row>
    <row r="626" spans="1:15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</row>
    <row r="627" spans="1:15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</row>
    <row r="628" spans="1:15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</row>
    <row r="629" spans="1:15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</row>
    <row r="630" spans="1:15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</row>
    <row r="631" spans="1:15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</row>
    <row r="632" spans="1:15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</row>
    <row r="633" spans="1:15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</row>
    <row r="634" spans="1:15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</row>
    <row r="635" spans="1:15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</row>
    <row r="636" spans="1:15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</row>
    <row r="637" spans="1:15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</row>
    <row r="638" spans="1:15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</row>
    <row r="639" spans="1:15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</row>
    <row r="640" spans="1:15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</row>
    <row r="641" spans="1:15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</row>
    <row r="642" spans="1:15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</row>
    <row r="643" spans="1:15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</row>
    <row r="644" spans="1:15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</row>
    <row r="645" spans="1:15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</row>
    <row r="646" spans="1:15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</row>
    <row r="647" spans="1:15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</row>
    <row r="648" spans="1:15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</row>
    <row r="649" spans="1:15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</row>
    <row r="650" spans="1:15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</row>
    <row r="651" spans="1:15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</row>
    <row r="652" spans="1:15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</row>
    <row r="653" spans="1:15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</row>
    <row r="654" spans="1:15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</row>
    <row r="655" spans="1:15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</row>
    <row r="656" spans="1:15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</row>
    <row r="657" spans="1:15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</row>
    <row r="658" spans="1:15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</row>
    <row r="659" spans="1:15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</row>
    <row r="660" spans="1:15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</row>
    <row r="661" spans="1:15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</row>
    <row r="662" spans="1:15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</row>
    <row r="663" spans="1:15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</row>
    <row r="664" spans="1:15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</row>
    <row r="665" spans="1:15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</row>
    <row r="666" spans="1:15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</row>
    <row r="667" spans="1:15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</row>
    <row r="668" spans="1:15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</row>
    <row r="669" spans="1:15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</row>
    <row r="670" spans="1:15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</row>
    <row r="671" spans="1:15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</row>
    <row r="672" spans="1:15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</row>
    <row r="673" spans="1:15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</row>
    <row r="674" spans="1:15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</row>
    <row r="675" spans="1:15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</row>
    <row r="676" spans="1:15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</row>
    <row r="677" spans="1:15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</row>
    <row r="678" spans="1:15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</row>
    <row r="679" spans="1:15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</row>
    <row r="680" spans="1:15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</row>
    <row r="681" spans="1:15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</row>
    <row r="682" spans="1:15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</row>
    <row r="683" spans="1:15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</row>
    <row r="684" spans="1:15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</row>
    <row r="685" spans="1:15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</row>
    <row r="686" spans="1:15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</row>
    <row r="687" spans="1:15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</row>
    <row r="688" spans="1:15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</row>
    <row r="689" spans="1:15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</row>
    <row r="690" spans="1:15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</row>
    <row r="691" spans="1:15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</row>
    <row r="692" spans="1:15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</row>
    <row r="693" spans="1:15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</row>
    <row r="694" spans="1:15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</row>
    <row r="695" spans="1:15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</row>
    <row r="696" spans="1:15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</row>
    <row r="697" spans="1:15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</row>
    <row r="698" spans="1:15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</row>
    <row r="699" spans="1:15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</row>
    <row r="700" spans="1:15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</row>
    <row r="701" spans="1:15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</row>
    <row r="702" spans="1:15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</row>
    <row r="703" spans="1:15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</row>
    <row r="704" spans="1:15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</row>
    <row r="705" spans="1:15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</row>
    <row r="706" spans="1:15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</row>
    <row r="707" spans="1:15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</row>
    <row r="708" spans="1:15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</row>
    <row r="709" spans="1:15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</row>
    <row r="710" spans="1:15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</row>
    <row r="711" spans="1:15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</row>
    <row r="712" spans="1:15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</row>
    <row r="713" spans="1:15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</row>
    <row r="714" spans="1:15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</row>
    <row r="715" spans="1:15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</row>
    <row r="716" spans="1:15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</row>
    <row r="717" spans="1:15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</row>
    <row r="718" spans="1:15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</row>
    <row r="719" spans="1:15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</row>
    <row r="720" spans="1:15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</row>
    <row r="721" spans="1:15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</row>
    <row r="722" spans="1:15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</row>
    <row r="723" spans="1:15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</row>
    <row r="724" spans="1:15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</row>
    <row r="725" spans="1:15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</row>
    <row r="726" spans="1:15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</row>
    <row r="727" spans="1:15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</row>
    <row r="728" spans="1:15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</row>
    <row r="729" spans="1:15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</row>
    <row r="730" spans="1:15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</row>
    <row r="731" spans="1:15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</row>
    <row r="732" spans="1:15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</row>
    <row r="733" spans="1:15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</row>
    <row r="734" spans="1:15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</row>
    <row r="735" spans="1:15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</row>
    <row r="736" spans="1:15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</row>
    <row r="737" spans="1:15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</row>
    <row r="738" spans="1:15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</row>
    <row r="739" spans="1:15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</row>
    <row r="740" spans="1:15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</row>
    <row r="741" spans="1:15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</row>
    <row r="742" spans="1:15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</row>
    <row r="743" spans="1:15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</row>
    <row r="744" spans="1:15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</row>
    <row r="745" spans="1:15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</row>
    <row r="746" spans="1:15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</row>
    <row r="747" spans="1:15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</row>
    <row r="748" spans="1:15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</row>
    <row r="749" spans="1:15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</row>
    <row r="750" spans="1:15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</row>
    <row r="751" spans="1:15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</row>
    <row r="752" spans="1:15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</row>
    <row r="753" spans="1:15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</row>
    <row r="754" spans="1:15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</row>
    <row r="755" spans="1:15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</row>
    <row r="756" spans="1:15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</row>
    <row r="757" spans="1:15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</row>
    <row r="758" spans="1:15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</row>
    <row r="759" spans="1:15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</row>
    <row r="760" spans="1:15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</row>
    <row r="761" spans="1:15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</row>
    <row r="762" spans="1:15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</row>
    <row r="763" spans="1:15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</row>
    <row r="764" spans="1:15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</row>
    <row r="765" spans="1:15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</row>
    <row r="766" spans="1:15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</row>
    <row r="767" spans="1:15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</row>
    <row r="768" spans="1:15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</row>
    <row r="769" spans="1:15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</row>
    <row r="770" spans="1:15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</row>
    <row r="771" spans="1:15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</row>
    <row r="772" spans="1:15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</row>
    <row r="773" spans="1:15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</row>
    <row r="774" spans="1:15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</row>
    <row r="775" spans="1:15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</row>
    <row r="776" spans="1:15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</row>
    <row r="777" spans="1:15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</row>
    <row r="778" spans="1:15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</row>
    <row r="779" spans="1:15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</row>
    <row r="780" spans="1:15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</row>
    <row r="781" spans="1:15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</row>
    <row r="782" spans="1:15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</row>
    <row r="783" spans="1:15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</row>
    <row r="784" spans="1:15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</row>
    <row r="785" spans="1:15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</row>
    <row r="786" spans="1:15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</row>
    <row r="787" spans="1:15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</row>
    <row r="788" spans="1:15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</row>
    <row r="789" spans="1:15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</row>
    <row r="790" spans="1:15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</row>
    <row r="791" spans="1:15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</row>
    <row r="792" spans="1:15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</row>
    <row r="793" spans="1:15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</row>
    <row r="794" spans="1:15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</row>
    <row r="795" spans="1:15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</row>
    <row r="796" spans="1:15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</row>
    <row r="797" spans="1:15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</row>
    <row r="798" spans="1:15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</row>
    <row r="799" spans="1:15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</row>
    <row r="800" spans="1:15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</row>
    <row r="801" spans="1:15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</row>
    <row r="802" spans="1:15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</row>
    <row r="803" spans="1:15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</row>
    <row r="804" spans="1:15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</row>
    <row r="805" spans="1:15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</row>
    <row r="806" spans="1:15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</row>
    <row r="807" spans="1:15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</row>
    <row r="808" spans="1:15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</row>
    <row r="809" spans="1:15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</row>
    <row r="810" spans="1:15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</row>
    <row r="811" spans="1:15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</row>
    <row r="812" spans="1:15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</row>
    <row r="813" spans="1:15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</row>
    <row r="814" spans="1:15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</row>
    <row r="815" spans="1:15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</row>
    <row r="816" spans="1:15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</row>
    <row r="817" spans="1:15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</row>
    <row r="818" spans="1:15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</row>
    <row r="819" spans="1:15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</row>
    <row r="820" spans="1:15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</row>
    <row r="821" spans="1:15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</row>
    <row r="822" spans="1:15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</row>
    <row r="823" spans="1:15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</row>
    <row r="824" spans="1:15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</row>
    <row r="825" spans="1:15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</row>
    <row r="826" spans="1:15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</row>
    <row r="827" spans="1:15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</row>
    <row r="828" spans="1:15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</row>
    <row r="829" spans="1:15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</row>
    <row r="830" spans="1:15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</row>
    <row r="831" spans="1:15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</row>
    <row r="832" spans="1:15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</row>
    <row r="833" spans="1:15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</row>
    <row r="834" spans="1:15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</row>
    <row r="835" spans="1:15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</row>
    <row r="836" spans="1:15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</row>
    <row r="837" spans="1:15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</row>
    <row r="838" spans="1:15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</row>
    <row r="839" spans="1:15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</row>
    <row r="840" spans="1:15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</row>
    <row r="841" spans="1:15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</row>
    <row r="842" spans="1:15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</row>
    <row r="843" spans="1:15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</row>
    <row r="844" spans="1:15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</row>
    <row r="845" spans="1:15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</row>
    <row r="846" spans="1:15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</row>
    <row r="847" spans="1:15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</row>
    <row r="848" spans="1:15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</row>
    <row r="849" spans="1:15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</row>
    <row r="850" spans="1:15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</row>
    <row r="851" spans="1:15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</row>
    <row r="852" spans="1:15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</row>
    <row r="853" spans="1:15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</row>
    <row r="854" spans="1:15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</row>
    <row r="855" spans="1:15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</row>
    <row r="856" spans="1:15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</row>
    <row r="857" spans="1:15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</row>
    <row r="858" spans="1:15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</row>
    <row r="859" spans="1:15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</row>
    <row r="860" spans="1:15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</row>
    <row r="861" spans="1:15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</row>
    <row r="862" spans="1:15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</row>
    <row r="863" spans="1:15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</row>
    <row r="864" spans="1:15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</row>
    <row r="865" spans="1:15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</row>
    <row r="866" spans="1:15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</row>
    <row r="867" spans="1:15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</row>
    <row r="868" spans="1:15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</row>
    <row r="869" spans="1:15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</row>
    <row r="870" spans="1:15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</row>
    <row r="871" spans="1:15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</row>
    <row r="872" spans="1:15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</row>
    <row r="873" spans="1:15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</row>
    <row r="874" spans="1:15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</row>
    <row r="875" spans="1:15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</row>
    <row r="876" spans="1:15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</row>
    <row r="877" spans="1:15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</row>
    <row r="878" spans="1:15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</row>
    <row r="879" spans="1:15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</row>
    <row r="880" spans="1:15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</row>
    <row r="881" spans="1:15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</row>
    <row r="882" spans="1:15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</row>
    <row r="883" spans="1:15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</row>
    <row r="884" spans="1:15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</row>
    <row r="885" spans="1:15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</row>
    <row r="886" spans="1:15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</row>
    <row r="887" spans="1:15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</row>
    <row r="888" spans="1:15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</row>
    <row r="889" spans="1:15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</row>
    <row r="890" spans="1:15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</row>
    <row r="891" spans="1:15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</row>
    <row r="892" spans="1:15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</row>
    <row r="893" spans="1:15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</row>
    <row r="894" spans="1:15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</row>
    <row r="895" spans="1:15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</row>
    <row r="896" spans="1:15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</row>
    <row r="897" spans="1:15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</row>
    <row r="898" spans="1:15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</row>
    <row r="899" spans="1:15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</row>
    <row r="900" spans="1:15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</row>
    <row r="901" spans="1:15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</row>
    <row r="902" spans="1:15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</row>
    <row r="903" spans="1:15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</row>
    <row r="904" spans="1:15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</row>
    <row r="905" spans="1:15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</row>
    <row r="906" spans="1:15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</row>
    <row r="907" spans="1:15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</row>
    <row r="908" spans="1:15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</row>
    <row r="909" spans="1:15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</row>
    <row r="910" spans="1:15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</row>
    <row r="911" spans="1:15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</row>
    <row r="912" spans="1:15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</row>
    <row r="913" spans="1:15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</row>
    <row r="914" spans="1:15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</row>
    <row r="915" spans="1:15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</row>
    <row r="916" spans="1:15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</row>
    <row r="917" spans="1:15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</row>
    <row r="918" spans="1:15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</row>
    <row r="919" spans="1:15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</row>
    <row r="920" spans="1:15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</row>
    <row r="921" spans="1:15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</row>
    <row r="922" spans="1:15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</row>
    <row r="923" spans="1:15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</row>
    <row r="924" spans="1:15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</row>
    <row r="925" spans="1:15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</row>
    <row r="926" spans="1:15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</row>
    <row r="927" spans="1:15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</row>
    <row r="928" spans="1:15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</row>
    <row r="929" spans="1:15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</row>
    <row r="930" spans="1:15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</row>
    <row r="931" spans="1:15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</row>
    <row r="932" spans="1:15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</row>
    <row r="933" spans="1:15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</row>
    <row r="934" spans="1:15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</row>
    <row r="935" spans="1:15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</row>
    <row r="936" spans="1:15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</row>
    <row r="937" spans="1:15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</row>
    <row r="938" spans="1:15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</row>
    <row r="939" spans="1:15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</row>
    <row r="940" spans="1:15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</row>
    <row r="941" spans="1:15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</row>
    <row r="942" spans="1:15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</row>
    <row r="943" spans="1:15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</row>
    <row r="944" spans="1:15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</row>
    <row r="945" spans="1:15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</row>
    <row r="946" spans="1:15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</row>
    <row r="947" spans="1:15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</row>
    <row r="948" spans="1:15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</row>
    <row r="949" spans="1:15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</row>
    <row r="950" spans="1:15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</row>
    <row r="951" spans="1:15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</row>
    <row r="952" spans="1:15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</row>
    <row r="953" spans="1:15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</row>
    <row r="954" spans="1:15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</row>
    <row r="955" spans="1:15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</row>
    <row r="956" spans="1:15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</row>
    <row r="957" spans="1:15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</row>
    <row r="958" spans="1:15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</row>
    <row r="959" spans="1:15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</row>
    <row r="960" spans="1:15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</row>
    <row r="961" spans="1:15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</row>
    <row r="962" spans="1:15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</row>
    <row r="963" spans="1:15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</row>
    <row r="964" spans="1:15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</row>
    <row r="965" spans="1:15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</row>
    <row r="966" spans="1:15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</row>
    <row r="967" spans="1:15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</row>
    <row r="968" spans="1:15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</row>
    <row r="969" spans="1:15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</row>
    <row r="970" spans="1:15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</row>
    <row r="971" spans="1:15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</row>
    <row r="972" spans="1:15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</row>
    <row r="973" spans="1:15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</row>
    <row r="974" spans="1:15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</row>
    <row r="975" spans="1:15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</row>
    <row r="976" spans="1:15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</row>
    <row r="977" spans="1:15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</row>
    <row r="978" spans="1:15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</row>
    <row r="979" spans="1:15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</row>
    <row r="980" spans="1:15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</row>
    <row r="981" spans="1:15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</row>
    <row r="982" spans="1:15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</row>
    <row r="983" spans="1:15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</row>
    <row r="984" spans="1:15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</row>
    <row r="985" spans="1:15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</row>
    <row r="986" spans="1:15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</row>
    <row r="987" spans="1:15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</row>
    <row r="988" spans="1:15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</row>
    <row r="989" spans="1:15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</row>
    <row r="990" spans="1:15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</row>
    <row r="991" spans="1:15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</row>
    <row r="992" spans="1:15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</row>
    <row r="993" spans="1:15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</row>
    <row r="994" spans="1:15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</row>
    <row r="995" spans="1:15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</row>
    <row r="996" spans="1:15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</row>
    <row r="997" spans="1:15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</row>
    <row r="998" spans="1:15">
      <c r="A998" s="120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</row>
    <row r="999" spans="1:15">
      <c r="A999" s="120"/>
      <c r="B999" s="120"/>
      <c r="C999" s="120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</row>
    <row r="1000" spans="1:15">
      <c r="A1000" s="120"/>
      <c r="B1000" s="120"/>
      <c r="C1000" s="120"/>
      <c r="D1000" s="120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1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C726-E455-4444-B381-97E8D0F8541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Sch_20200225_20200228</vt:lpstr>
      <vt:lpstr>20200225_20200228</vt:lpstr>
      <vt:lpstr>DailyHisto</vt:lpstr>
      <vt:lpstr>Sheet1</vt:lpstr>
      <vt:lpstr>'20200225_20200228'!Print_Area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2020-02-28T07:09:34Z</dcterms:created>
  <dcterms:modified xsi:type="dcterms:W3CDTF">2020-02-28T07:09:36Z</dcterms:modified>
</cp:coreProperties>
</file>