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<sst xmlns="http://schemas.openxmlformats.org/spreadsheetml/2006/main" count="76" uniqueCount="65">
  <si>
    <t>网点鑫e贷月度指标完成情况</t>
  </si>
  <si>
    <t>类别</t>
  </si>
  <si>
    <t>网点</t>
  </si>
  <si>
    <t>鑫e贷总授信</t>
  </si>
  <si>
    <t>鑫e贷放款</t>
  </si>
  <si>
    <t>鑫e贷授信-B款</t>
  </si>
  <si>
    <t>月度综合完成率
（单项最高封顶120%）</t>
  </si>
  <si>
    <t>指标</t>
  </si>
  <si>
    <t>昨日完成数</t>
  </si>
  <si>
    <t>报表数</t>
  </si>
  <si>
    <t>协同外拓</t>
  </si>
  <si>
    <t>B款月底额外计1户授信</t>
  </si>
  <si>
    <t>数据调整数</t>
  </si>
  <si>
    <t>完成数</t>
  </si>
  <si>
    <t>完成率</t>
  </si>
  <si>
    <t>自然流量</t>
  </si>
  <si>
    <t>调整数</t>
  </si>
  <si>
    <t>中心支行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</si>
  <si>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</si>
  <si>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</si>
  <si>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</si>
  <si>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</si>
  <si>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</si>
  <si>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</si>
  <si>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</si>
  <si>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</si>
  <si>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</si>
  <si>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</si>
  <si>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</si>
  <si>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</si>
  <si>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</si>
  <si>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</si>
  <si>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</si>
  <si>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二级支行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</si>
  <si>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</si>
  <si>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</si>
  <si>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</si>
  <si>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</si>
  <si>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</si>
  <si>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</si>
  <si>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</si>
  <si>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</si>
  <si>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</si>
  <si>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</si>
  <si>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</si>
  <si>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</si>
  <si>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</si>
  <si>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</si>
  <si>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</si>
  <si>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</si>
  <si>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</si>
  <si>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</si>
  <si>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</si>
  <si>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分理处</t>
  </si>
  <si>
    <t>芳华分理处</t>
  </si>
  <si>
    <t>香山分理处</t>
  </si>
  <si>
    <t>潼港分理处</t>
  </si>
  <si>
    <t>东波分理处</t>
  </si>
  <si>
    <t>益江支行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</si>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</sst>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_ "/>
    <numFmt numFmtId="178" formatCode="0_);[Red]\(0\)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5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5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0" applyNumberFormat="0" applyFill="0" applyAlignment="0" applyProtection="0">
      <alignment vertical="center"/>
    </xf>
    <xf numFmtId="0" fontId="16" fillId="0" borderId="6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2" applyNumberFormat="0" applyAlignment="0" applyProtection="0">
      <alignment vertical="center"/>
    </xf>
    <xf numFmtId="0" fontId="18" fillId="13" borderId="58" applyNumberFormat="0" applyAlignment="0" applyProtection="0">
      <alignment vertical="center"/>
    </xf>
    <xf numFmtId="0" fontId="19" fillId="14" borderId="6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64" applyNumberFormat="0" applyFill="0" applyAlignment="0" applyProtection="0">
      <alignment vertical="center"/>
    </xf>
    <xf numFmtId="0" fontId="21" fillId="0" borderId="6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7" fontId="3" fillId="0" borderId="12" xfId="0" applyNumberFormat="1" applyFont="1" applyFill="1" applyBorder="1" applyAlignment="1">
      <alignment horizontal="center" vertical="center"/>
    </xf>
    <xf numFmtId="177" fontId="3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7" fontId="3" fillId="0" borderId="15" xfId="0" applyNumberFormat="1" applyFont="1" applyFill="1" applyBorder="1" applyAlignment="1">
      <alignment horizontal="center" vertical="center"/>
    </xf>
    <xf numFmtId="177" fontId="3" fillId="0" borderId="16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77" fontId="3" fillId="0" borderId="18" xfId="0" applyNumberFormat="1" applyFont="1" applyFill="1" applyBorder="1" applyAlignment="1">
      <alignment horizontal="center" vertical="center"/>
    </xf>
    <xf numFmtId="177" fontId="3" fillId="0" borderId="19" xfId="0" applyNumberFormat="1" applyFont="1" applyFill="1" applyBorder="1" applyAlignment="1">
      <alignment horizontal="center" vertical="center"/>
    </xf>
    <xf numFmtId="177" fontId="3" fillId="0" borderId="20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77" fontId="3" fillId="0" borderId="22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7" fontId="3" fillId="0" borderId="24" xfId="0" applyNumberFormat="1" applyFont="1" applyFill="1" applyBorder="1" applyAlignment="1">
      <alignment horizontal="center" vertical="center"/>
    </xf>
    <xf numFmtId="177" fontId="3" fillId="0" borderId="2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77" fontId="2" fillId="3" borderId="26" xfId="0" applyNumberFormat="1" applyFont="1" applyFill="1" applyBorder="1" applyAlignment="1">
      <alignment horizontal="center" vertical="center"/>
    </xf>
    <xf numFmtId="177" fontId="2" fillId="3" borderId="28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3" fillId="0" borderId="22" xfId="1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9" fontId="3" fillId="0" borderId="32" xfId="1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9" fontId="3" fillId="0" borderId="34" xfId="1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9" fontId="3" fillId="0" borderId="22" xfId="11" applyNumberFormat="1" applyFont="1" applyFill="1" applyBorder="1" applyAlignment="1">
      <alignment horizontal="center" vertical="center"/>
    </xf>
    <xf numFmtId="9" fontId="3" fillId="0" borderId="25" xfId="11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9" fontId="3" fillId="0" borderId="37" xfId="11" applyFont="1" applyFill="1" applyBorder="1" applyAlignment="1">
      <alignment horizontal="center" vertical="center"/>
    </xf>
    <xf numFmtId="177" fontId="3" fillId="0" borderId="38" xfId="0" applyNumberFormat="1" applyFont="1" applyFill="1" applyBorder="1" applyAlignment="1">
      <alignment horizontal="center" vertical="center"/>
    </xf>
    <xf numFmtId="9" fontId="2" fillId="3" borderId="39" xfId="1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 wrapText="1"/>
    </xf>
    <xf numFmtId="9" fontId="3" fillId="0" borderId="49" xfId="1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76" fontId="3" fillId="0" borderId="50" xfId="11" applyNumberFormat="1" applyFont="1" applyBorder="1" applyAlignment="1">
      <alignment horizontal="center" vertical="center"/>
    </xf>
    <xf numFmtId="9" fontId="3" fillId="0" borderId="51" xfId="11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3" fillId="0" borderId="52" xfId="11" applyNumberFormat="1" applyFont="1" applyBorder="1" applyAlignment="1">
      <alignment horizontal="center" vertical="center"/>
    </xf>
    <xf numFmtId="9" fontId="3" fillId="0" borderId="53" xfId="11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3" fillId="0" borderId="54" xfId="11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9" fontId="3" fillId="0" borderId="50" xfId="11" applyFont="1" applyBorder="1" applyAlignment="1">
      <alignment horizontal="center" vertical="center"/>
    </xf>
    <xf numFmtId="9" fontId="3" fillId="0" borderId="55" xfId="11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9" fontId="3" fillId="0" borderId="56" xfId="11" applyFont="1" applyBorder="1" applyAlignment="1">
      <alignment horizontal="center" vertical="center"/>
    </xf>
    <xf numFmtId="176" fontId="3" fillId="0" borderId="56" xfId="11" applyNumberFormat="1" applyFont="1" applyBorder="1" applyAlignment="1">
      <alignment horizontal="center" vertical="center"/>
    </xf>
    <xf numFmtId="9" fontId="2" fillId="3" borderId="27" xfId="11" applyFont="1" applyFill="1" applyBorder="1" applyAlignment="1">
      <alignment horizontal="center" vertical="center"/>
    </xf>
    <xf numFmtId="178" fontId="2" fillId="3" borderId="26" xfId="11" applyNumberFormat="1" applyFont="1" applyFill="1" applyBorder="1" applyAlignment="1">
      <alignment horizontal="center" vertical="center"/>
    </xf>
    <xf numFmtId="178" fontId="2" fillId="3" borderId="28" xfId="11" applyNumberFormat="1" applyFont="1" applyFill="1" applyBorder="1" applyAlignment="1">
      <alignment horizontal="center" vertical="center"/>
    </xf>
    <xf numFmtId="176" fontId="2" fillId="3" borderId="57" xfId="11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7" formatCode="0_ "/>
    </dxf>
    <dxf>
      <font>
        <b val="1"/>
        <i val="0"/>
        <strike val="0"/>
        <color rgb="FFFF0000"/>
      </font>
      <numFmt numFmtId="0" formatCode="General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tabSelected="1" topLeftCell="A27" workbookViewId="0">
      <selection activeCell="A1" sqref="A1:X48"/>
    </sheetView>
  </sheetViews>
  <sheetFormatPr defaultColWidth="9" defaultRowHeight="13.5"/>
  <cols>
    <col min="1" max="1" width="9.375" customWidth="1"/>
    <col min="2" max="2" width="16" customWidth="1"/>
    <col min="4" max="4" width="11.875" customWidth="1"/>
    <col min="5" max="5" width="9" hidden="1" customWidth="1"/>
    <col min="7" max="7" width="23.625" hidden="1" customWidth="1"/>
    <col min="8" max="8" width="9" hidden="1" customWidth="1"/>
    <col min="12" max="12" width="11.875" customWidth="1"/>
    <col min="13" max="13" width="9" hidden="1" customWidth="1"/>
    <col min="15" max="15" width="9" hidden="1" customWidth="1"/>
    <col min="19" max="21" width="9" hidden="1" customWidth="1"/>
  </cols>
  <sheetData>
    <row r="1" ht="23.25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8" spans="1:24">
      <c r="A2" s="2" t="s">
        <v>1</v>
      </c>
      <c r="B2" s="3" t="s">
        <v>2</v>
      </c>
      <c r="C2" s="4" t="s">
        <v>3</v>
      </c>
      <c r="D2" s="5"/>
      <c r="E2" s="6"/>
      <c r="F2" s="6"/>
      <c r="G2" s="6"/>
      <c r="H2" s="6"/>
      <c r="I2" s="6"/>
      <c r="J2" s="6"/>
      <c r="K2" s="37" t="s">
        <v>4</v>
      </c>
      <c r="L2" s="5"/>
      <c r="M2" s="6"/>
      <c r="N2" s="6"/>
      <c r="O2" s="6"/>
      <c r="P2" s="6"/>
      <c r="Q2" s="51"/>
      <c r="R2" s="52" t="s">
        <v>5</v>
      </c>
      <c r="S2" s="53"/>
      <c r="T2" s="53"/>
      <c r="U2" s="53"/>
      <c r="V2" s="53"/>
      <c r="W2" s="54"/>
      <c r="X2" s="55" t="s">
        <v>6</v>
      </c>
    </row>
    <row r="3" ht="18.75" spans="1:24">
      <c r="A3" s="7"/>
      <c r="B3" s="8"/>
      <c r="C3" s="9" t="s">
        <v>7</v>
      </c>
      <c r="D3" s="10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38" t="s">
        <v>7</v>
      </c>
      <c r="L3" s="10" t="s">
        <v>8</v>
      </c>
      <c r="M3" s="11" t="s">
        <v>9</v>
      </c>
      <c r="N3" s="11" t="s">
        <v>15</v>
      </c>
      <c r="O3" s="11" t="s">
        <v>10</v>
      </c>
      <c r="P3" s="11" t="s">
        <v>13</v>
      </c>
      <c r="Q3" s="56" t="s">
        <v>14</v>
      </c>
      <c r="R3" s="57" t="s">
        <v>7</v>
      </c>
      <c r="S3" s="58" t="s">
        <v>9</v>
      </c>
      <c r="T3" s="58" t="s">
        <v>10</v>
      </c>
      <c r="U3" s="58" t="s">
        <v>16</v>
      </c>
      <c r="V3" s="58" t="s">
        <v>13</v>
      </c>
      <c r="W3" s="59" t="s">
        <v>14</v>
      </c>
      <c r="X3" s="60"/>
    </row>
    <row r="4" ht="17.25" spans="1:24">
      <c r="A4" s="12" t="s">
        <v>17</v>
      </c>
      <c r="B4" s="13" t="s">
        <v>18</v>
      </c>
      <c r="C4" s="14">
        <v>38</v>
      </c>
      <c r="D4" s="15">
        <v>24</v>
      </c>
      <c r="E4" s="15">
        <v>6</v>
      </c>
      <c r="F4" s="15">
        <v>161</v>
      </c>
      <c r="G4" s="15">
        <v>0</v>
      </c>
      <c r="H4" s="15">
        <v>0</v>
      </c>
      <c r="I4" s="15">
        <v>167</v>
      </c>
      <c r="J4" s="39">
        <v>4.39</v>
      </c>
      <c r="K4" s="40">
        <v>110</v>
      </c>
      <c r="L4" s="15">
        <v>0</v>
      </c>
      <c r="M4" s="15">
        <v>141</v>
      </c>
      <c r="N4" s="15"/>
      <c r="O4" s="15">
        <v>0</v>
      </c>
      <c r="P4" s="15">
        <v>141</v>
      </c>
      <c r="Q4" s="61">
        <v>1.28</v>
      </c>
      <c r="R4" s="40">
        <v>3</v>
      </c>
      <c r="S4" s="62">
        <v>6</v>
      </c>
      <c r="T4" s="62">
        <v>79</v>
      </c>
      <c r="U4" s="62">
        <v>0</v>
      </c>
      <c r="V4" s="15">
        <v>85</v>
      </c>
      <c r="W4" s="61">
        <v>28.33</v>
      </c>
      <c r="X4" s="63">
        <f t="shared" ref="X4:X48" si="0">IF(J4&gt;1.2,1.2,J4)*0.05+IF(Q4&gt;1.2,1.2,Q4)*0.05+IF(W4&gt;1.2,1.2,W4)*0.05</f>
        <v>0.18</v>
      </c>
    </row>
    <row r="5" ht="17.25" spans="1:24">
      <c r="A5" s="16"/>
      <c r="B5" s="17" t="s">
        <v>19</v>
      </c>
      <c r="C5" s="18">
        <v>25</v>
      </c>
      <c r="D5" s="15">
        <v>0</v>
      </c>
      <c r="E5" s="15">
        <v>1</v>
      </c>
      <c r="F5" s="19">
        <v>8</v>
      </c>
      <c r="G5" s="15">
        <v>0</v>
      </c>
      <c r="H5" s="15">
        <v>0</v>
      </c>
      <c r="I5" s="15">
        <v>9</v>
      </c>
      <c r="J5" s="41">
        <v>0.36</v>
      </c>
      <c r="K5" s="42">
        <v>200</v>
      </c>
      <c r="L5" s="15">
        <v>7</v>
      </c>
      <c r="M5" s="15">
        <v>71</v>
      </c>
      <c r="N5" s="15"/>
      <c r="O5" s="19">
        <v>0</v>
      </c>
      <c r="P5" s="15">
        <v>71</v>
      </c>
      <c r="Q5" s="64">
        <v>0.36</v>
      </c>
      <c r="R5" s="40">
        <v>2</v>
      </c>
      <c r="S5" s="62"/>
      <c r="T5" s="65">
        <v>1</v>
      </c>
      <c r="U5" s="62">
        <v>0</v>
      </c>
      <c r="V5" s="15">
        <v>1</v>
      </c>
      <c r="W5" s="64">
        <v>0.5</v>
      </c>
      <c r="X5" s="66">
        <f t="shared" si="0"/>
        <v>0.061</v>
      </c>
    </row>
    <row r="6" ht="17.25" spans="1:24">
      <c r="A6" s="16"/>
      <c r="B6" s="17" t="s">
        <v>20</v>
      </c>
      <c r="C6" s="18">
        <v>20</v>
      </c>
      <c r="D6" s="15">
        <v>0</v>
      </c>
      <c r="E6" s="15">
        <v>10</v>
      </c>
      <c r="F6" s="19">
        <v>6</v>
      </c>
      <c r="G6" s="15">
        <v>0</v>
      </c>
      <c r="H6" s="15">
        <v>0</v>
      </c>
      <c r="I6" s="15">
        <v>16</v>
      </c>
      <c r="J6" s="41">
        <v>0.8</v>
      </c>
      <c r="K6" s="42">
        <v>160</v>
      </c>
      <c r="L6" s="15">
        <v>0</v>
      </c>
      <c r="M6" s="15">
        <v>73</v>
      </c>
      <c r="N6" s="15"/>
      <c r="O6" s="19">
        <v>0</v>
      </c>
      <c r="P6" s="15">
        <v>73</v>
      </c>
      <c r="Q6" s="64">
        <v>0.46</v>
      </c>
      <c r="R6" s="40">
        <v>2</v>
      </c>
      <c r="S6" s="62">
        <v>2</v>
      </c>
      <c r="T6" s="65">
        <v>1</v>
      </c>
      <c r="U6" s="62">
        <v>0</v>
      </c>
      <c r="V6" s="15">
        <v>3</v>
      </c>
      <c r="W6" s="64">
        <v>1.5</v>
      </c>
      <c r="X6" s="66">
        <f t="shared" si="0"/>
        <v>0.123</v>
      </c>
    </row>
    <row r="7" ht="17.25" spans="1:24">
      <c r="A7" s="16"/>
      <c r="B7" s="17" t="s">
        <v>21</v>
      </c>
      <c r="C7" s="18">
        <v>22</v>
      </c>
      <c r="D7" s="15">
        <v>10</v>
      </c>
      <c r="E7" s="15">
        <v>76</v>
      </c>
      <c r="F7" s="19">
        <v>0</v>
      </c>
      <c r="G7" s="15">
        <v>0</v>
      </c>
      <c r="H7" s="15">
        <v>0</v>
      </c>
      <c r="I7" s="15">
        <v>76</v>
      </c>
      <c r="J7" s="41">
        <v>3.45</v>
      </c>
      <c r="K7" s="42">
        <v>90</v>
      </c>
      <c r="L7" s="15">
        <v>14</v>
      </c>
      <c r="M7" s="15">
        <v>113</v>
      </c>
      <c r="N7" s="15">
        <v>19.8</v>
      </c>
      <c r="O7" s="19">
        <v>0</v>
      </c>
      <c r="P7" s="15">
        <v>132.8</v>
      </c>
      <c r="Q7" s="64">
        <v>1.48</v>
      </c>
      <c r="R7" s="40">
        <v>2</v>
      </c>
      <c r="S7" s="62"/>
      <c r="T7" s="65">
        <v>0</v>
      </c>
      <c r="U7" s="62">
        <v>0</v>
      </c>
      <c r="V7" s="15">
        <v>0</v>
      </c>
      <c r="W7" s="64">
        <v>0</v>
      </c>
      <c r="X7" s="66">
        <f t="shared" si="0"/>
        <v>0.12</v>
      </c>
    </row>
    <row r="8" ht="17.25" spans="1:24">
      <c r="A8" s="16"/>
      <c r="B8" s="17" t="s">
        <v>22</v>
      </c>
      <c r="C8" s="18">
        <v>22</v>
      </c>
      <c r="D8" s="15">
        <v>1</v>
      </c>
      <c r="E8" s="15">
        <v>31</v>
      </c>
      <c r="F8" s="19">
        <v>10</v>
      </c>
      <c r="G8" s="15">
        <v>0</v>
      </c>
      <c r="H8" s="15">
        <v>0</v>
      </c>
      <c r="I8" s="15">
        <v>41</v>
      </c>
      <c r="J8" s="41">
        <v>1.86</v>
      </c>
      <c r="K8" s="42">
        <v>120</v>
      </c>
      <c r="L8" s="15">
        <v>0</v>
      </c>
      <c r="M8" s="15">
        <v>59</v>
      </c>
      <c r="N8" s="15"/>
      <c r="O8" s="19">
        <v>0</v>
      </c>
      <c r="P8" s="15">
        <v>59</v>
      </c>
      <c r="Q8" s="64">
        <v>0.49</v>
      </c>
      <c r="R8" s="40">
        <v>2</v>
      </c>
      <c r="S8" s="62">
        <v>7</v>
      </c>
      <c r="T8" s="65">
        <v>5</v>
      </c>
      <c r="U8" s="62">
        <v>0</v>
      </c>
      <c r="V8" s="15">
        <v>12</v>
      </c>
      <c r="W8" s="64">
        <v>6</v>
      </c>
      <c r="X8" s="66">
        <f t="shared" si="0"/>
        <v>0.1445</v>
      </c>
    </row>
    <row r="9" ht="17.25" spans="1:24">
      <c r="A9" s="16"/>
      <c r="B9" s="17" t="s">
        <v>23</v>
      </c>
      <c r="C9" s="18">
        <v>29</v>
      </c>
      <c r="D9" s="15">
        <v>0</v>
      </c>
      <c r="E9" s="15">
        <v>2</v>
      </c>
      <c r="F9" s="19">
        <v>5</v>
      </c>
      <c r="G9" s="15">
        <v>0</v>
      </c>
      <c r="H9" s="15">
        <v>0</v>
      </c>
      <c r="I9" s="15">
        <v>7</v>
      </c>
      <c r="J9" s="41">
        <v>0.24</v>
      </c>
      <c r="K9" s="42">
        <v>150</v>
      </c>
      <c r="L9" s="15">
        <v>1</v>
      </c>
      <c r="M9" s="15">
        <v>63</v>
      </c>
      <c r="N9" s="15"/>
      <c r="O9" s="19">
        <v>0</v>
      </c>
      <c r="P9" s="15">
        <v>63</v>
      </c>
      <c r="Q9" s="64">
        <v>0.42</v>
      </c>
      <c r="R9" s="40">
        <v>1</v>
      </c>
      <c r="S9" s="62"/>
      <c r="T9" s="65">
        <v>0</v>
      </c>
      <c r="U9" s="62">
        <v>0</v>
      </c>
      <c r="V9" s="15">
        <v>0</v>
      </c>
      <c r="W9" s="64">
        <v>0</v>
      </c>
      <c r="X9" s="66">
        <f t="shared" si="0"/>
        <v>0.033</v>
      </c>
    </row>
    <row r="10" ht="17.25" spans="1:24">
      <c r="A10" s="16"/>
      <c r="B10" s="17" t="s">
        <v>24</v>
      </c>
      <c r="C10" s="18">
        <v>38</v>
      </c>
      <c r="D10" s="15">
        <v>0</v>
      </c>
      <c r="E10" s="15">
        <v>6</v>
      </c>
      <c r="F10" s="19">
        <v>15</v>
      </c>
      <c r="G10" s="15">
        <v>0</v>
      </c>
      <c r="H10" s="15">
        <v>0</v>
      </c>
      <c r="I10" s="15">
        <v>21</v>
      </c>
      <c r="J10" s="41">
        <v>0.55</v>
      </c>
      <c r="K10" s="42">
        <v>200</v>
      </c>
      <c r="L10" s="15">
        <v>0</v>
      </c>
      <c r="M10" s="15">
        <v>98</v>
      </c>
      <c r="N10" s="15"/>
      <c r="O10" s="19">
        <v>0</v>
      </c>
      <c r="P10" s="15">
        <v>98</v>
      </c>
      <c r="Q10" s="64">
        <v>0.49</v>
      </c>
      <c r="R10" s="40">
        <v>2</v>
      </c>
      <c r="S10" s="62">
        <v>1</v>
      </c>
      <c r="T10" s="65">
        <v>6</v>
      </c>
      <c r="U10" s="62">
        <v>0</v>
      </c>
      <c r="V10" s="15">
        <v>7</v>
      </c>
      <c r="W10" s="64">
        <v>3.5</v>
      </c>
      <c r="X10" s="66">
        <f t="shared" si="0"/>
        <v>0.112</v>
      </c>
    </row>
    <row r="11" ht="17.25" spans="1:24">
      <c r="A11" s="16"/>
      <c r="B11" s="17" t="s">
        <v>25</v>
      </c>
      <c r="C11" s="18">
        <v>20</v>
      </c>
      <c r="D11" s="15">
        <v>1</v>
      </c>
      <c r="E11" s="15">
        <v>2</v>
      </c>
      <c r="F11" s="19">
        <v>0</v>
      </c>
      <c r="G11" s="15">
        <v>0</v>
      </c>
      <c r="H11" s="15">
        <v>0</v>
      </c>
      <c r="I11" s="15">
        <v>2</v>
      </c>
      <c r="J11" s="41">
        <v>0.1</v>
      </c>
      <c r="K11" s="42">
        <v>60</v>
      </c>
      <c r="L11" s="15">
        <v>0</v>
      </c>
      <c r="M11" s="15">
        <v>48</v>
      </c>
      <c r="N11" s="15"/>
      <c r="O11" s="19">
        <v>0</v>
      </c>
      <c r="P11" s="15">
        <v>48</v>
      </c>
      <c r="Q11" s="64">
        <v>0.8</v>
      </c>
      <c r="R11" s="40">
        <v>1</v>
      </c>
      <c r="S11" s="62">
        <v>1</v>
      </c>
      <c r="T11" s="65">
        <v>0</v>
      </c>
      <c r="U11" s="62">
        <v>0</v>
      </c>
      <c r="V11" s="15">
        <v>1</v>
      </c>
      <c r="W11" s="64">
        <v>1</v>
      </c>
      <c r="X11" s="66">
        <f t="shared" si="0"/>
        <v>0.095</v>
      </c>
    </row>
    <row r="12" ht="17.25" spans="1:24">
      <c r="A12" s="16"/>
      <c r="B12" s="17" t="s">
        <v>26</v>
      </c>
      <c r="C12" s="18">
        <v>27</v>
      </c>
      <c r="D12" s="15">
        <v>0</v>
      </c>
      <c r="E12" s="15">
        <v>9</v>
      </c>
      <c r="F12" s="19">
        <v>0</v>
      </c>
      <c r="G12" s="15">
        <v>0</v>
      </c>
      <c r="H12" s="15">
        <v>0</v>
      </c>
      <c r="I12" s="15">
        <v>9</v>
      </c>
      <c r="J12" s="41">
        <v>0.33</v>
      </c>
      <c r="K12" s="42">
        <v>200</v>
      </c>
      <c r="L12" s="15">
        <v>0</v>
      </c>
      <c r="M12" s="15">
        <v>42</v>
      </c>
      <c r="N12" s="15"/>
      <c r="O12" s="19">
        <v>0</v>
      </c>
      <c r="P12" s="15">
        <v>42</v>
      </c>
      <c r="Q12" s="64">
        <v>0.21</v>
      </c>
      <c r="R12" s="40">
        <v>2</v>
      </c>
      <c r="S12" s="62"/>
      <c r="T12" s="65">
        <v>0</v>
      </c>
      <c r="U12" s="62">
        <v>0</v>
      </c>
      <c r="V12" s="15">
        <v>0</v>
      </c>
      <c r="W12" s="64">
        <v>0</v>
      </c>
      <c r="X12" s="66">
        <f t="shared" si="0"/>
        <v>0.027</v>
      </c>
    </row>
    <row r="13" ht="17.25" spans="1:24">
      <c r="A13" s="16"/>
      <c r="B13" s="17" t="s">
        <v>27</v>
      </c>
      <c r="C13" s="18">
        <v>27</v>
      </c>
      <c r="D13" s="15">
        <v>0</v>
      </c>
      <c r="E13" s="15">
        <v>0</v>
      </c>
      <c r="F13" s="19">
        <v>5</v>
      </c>
      <c r="G13" s="15">
        <v>0</v>
      </c>
      <c r="H13" s="15">
        <v>0</v>
      </c>
      <c r="I13" s="15">
        <v>5</v>
      </c>
      <c r="J13" s="41">
        <v>0.19</v>
      </c>
      <c r="K13" s="42">
        <v>140</v>
      </c>
      <c r="L13" s="15">
        <v>0</v>
      </c>
      <c r="M13" s="15">
        <v>40</v>
      </c>
      <c r="N13" s="15"/>
      <c r="O13" s="19">
        <v>0</v>
      </c>
      <c r="P13" s="15">
        <v>40</v>
      </c>
      <c r="Q13" s="64">
        <v>0.29</v>
      </c>
      <c r="R13" s="40">
        <v>2</v>
      </c>
      <c r="S13" s="62"/>
      <c r="T13" s="65">
        <v>2</v>
      </c>
      <c r="U13" s="62">
        <v>0</v>
      </c>
      <c r="V13" s="15">
        <v>2</v>
      </c>
      <c r="W13" s="64">
        <v>1</v>
      </c>
      <c r="X13" s="66">
        <f t="shared" si="0"/>
        <v>0.074</v>
      </c>
    </row>
    <row r="14" ht="17.25" spans="1:24">
      <c r="A14" s="16"/>
      <c r="B14" s="17" t="s">
        <v>28</v>
      </c>
      <c r="C14" s="18">
        <v>20</v>
      </c>
      <c r="D14" s="15">
        <v>0</v>
      </c>
      <c r="E14" s="15">
        <v>0</v>
      </c>
      <c r="F14" s="19">
        <v>0</v>
      </c>
      <c r="G14" s="15">
        <v>0</v>
      </c>
      <c r="H14" s="15">
        <v>0</v>
      </c>
      <c r="I14" s="15">
        <v>0</v>
      </c>
      <c r="J14" s="41">
        <v>0</v>
      </c>
      <c r="K14" s="42">
        <v>70</v>
      </c>
      <c r="L14" s="15">
        <v>1</v>
      </c>
      <c r="M14" s="15">
        <v>32</v>
      </c>
      <c r="N14" s="15"/>
      <c r="O14" s="19">
        <v>0</v>
      </c>
      <c r="P14" s="15">
        <v>32</v>
      </c>
      <c r="Q14" s="64">
        <v>0.46</v>
      </c>
      <c r="R14" s="40">
        <v>2</v>
      </c>
      <c r="S14" s="62"/>
      <c r="T14" s="65">
        <v>0</v>
      </c>
      <c r="U14" s="62">
        <v>0</v>
      </c>
      <c r="V14" s="15">
        <v>0</v>
      </c>
      <c r="W14" s="64">
        <v>0</v>
      </c>
      <c r="X14" s="66">
        <f t="shared" si="0"/>
        <v>0.023</v>
      </c>
    </row>
    <row r="15" ht="17.25" spans="1:24">
      <c r="A15" s="16"/>
      <c r="B15" s="17" t="s">
        <v>29</v>
      </c>
      <c r="C15" s="18">
        <v>29</v>
      </c>
      <c r="D15" s="15">
        <v>0</v>
      </c>
      <c r="E15" s="15">
        <v>8</v>
      </c>
      <c r="F15" s="19">
        <v>13</v>
      </c>
      <c r="G15" s="15">
        <v>0</v>
      </c>
      <c r="H15" s="15">
        <v>0</v>
      </c>
      <c r="I15" s="15">
        <v>21</v>
      </c>
      <c r="J15" s="41">
        <v>0.72</v>
      </c>
      <c r="K15" s="42">
        <v>80</v>
      </c>
      <c r="L15" s="15">
        <v>1</v>
      </c>
      <c r="M15" s="15">
        <v>33</v>
      </c>
      <c r="N15" s="15">
        <v>34.72</v>
      </c>
      <c r="O15" s="19">
        <v>0</v>
      </c>
      <c r="P15" s="15">
        <v>67.72</v>
      </c>
      <c r="Q15" s="64">
        <v>0.85</v>
      </c>
      <c r="R15" s="40">
        <v>2</v>
      </c>
      <c r="S15" s="62">
        <v>6</v>
      </c>
      <c r="T15" s="65">
        <v>6</v>
      </c>
      <c r="U15" s="62">
        <v>0</v>
      </c>
      <c r="V15" s="15">
        <v>12</v>
      </c>
      <c r="W15" s="64">
        <v>6</v>
      </c>
      <c r="X15" s="66">
        <f t="shared" si="0"/>
        <v>0.1385</v>
      </c>
    </row>
    <row r="16" ht="17.25" spans="1:24">
      <c r="A16" s="16"/>
      <c r="B16" s="17" t="s">
        <v>30</v>
      </c>
      <c r="C16" s="18">
        <v>20</v>
      </c>
      <c r="D16" s="15">
        <v>1</v>
      </c>
      <c r="E16" s="15">
        <v>5</v>
      </c>
      <c r="F16" s="19">
        <v>7</v>
      </c>
      <c r="G16" s="15">
        <v>0</v>
      </c>
      <c r="H16" s="15">
        <v>0</v>
      </c>
      <c r="I16" s="15">
        <v>12</v>
      </c>
      <c r="J16" s="41">
        <v>0.6</v>
      </c>
      <c r="K16" s="42">
        <v>70</v>
      </c>
      <c r="L16" s="15">
        <v>0</v>
      </c>
      <c r="M16" s="15">
        <v>26</v>
      </c>
      <c r="N16" s="15"/>
      <c r="O16" s="19">
        <v>0</v>
      </c>
      <c r="P16" s="15">
        <v>26</v>
      </c>
      <c r="Q16" s="64">
        <v>0.37</v>
      </c>
      <c r="R16" s="40">
        <v>1</v>
      </c>
      <c r="S16" s="62"/>
      <c r="T16" s="65">
        <v>0</v>
      </c>
      <c r="U16" s="62">
        <v>0</v>
      </c>
      <c r="V16" s="15">
        <v>0</v>
      </c>
      <c r="W16" s="64">
        <v>0</v>
      </c>
      <c r="X16" s="66">
        <f t="shared" si="0"/>
        <v>0.0485</v>
      </c>
    </row>
    <row r="17" ht="17.25" spans="1:24">
      <c r="A17" s="16"/>
      <c r="B17" s="17" t="s">
        <v>31</v>
      </c>
      <c r="C17" s="18">
        <v>30</v>
      </c>
      <c r="D17" s="15">
        <v>0</v>
      </c>
      <c r="E17" s="15">
        <v>4</v>
      </c>
      <c r="F17" s="19">
        <v>14</v>
      </c>
      <c r="G17" s="15">
        <v>0</v>
      </c>
      <c r="H17" s="15">
        <v>0</v>
      </c>
      <c r="I17" s="15">
        <v>18</v>
      </c>
      <c r="J17" s="41">
        <v>0.6</v>
      </c>
      <c r="K17" s="42">
        <v>200</v>
      </c>
      <c r="L17" s="15">
        <v>2</v>
      </c>
      <c r="M17" s="15">
        <v>97</v>
      </c>
      <c r="N17" s="15"/>
      <c r="O17" s="19">
        <v>0</v>
      </c>
      <c r="P17" s="15">
        <v>97</v>
      </c>
      <c r="Q17" s="64">
        <v>0.48</v>
      </c>
      <c r="R17" s="40">
        <v>2</v>
      </c>
      <c r="S17" s="62">
        <v>2</v>
      </c>
      <c r="T17" s="65">
        <v>7</v>
      </c>
      <c r="U17" s="62">
        <v>0</v>
      </c>
      <c r="V17" s="15">
        <v>9</v>
      </c>
      <c r="W17" s="64">
        <v>4.5</v>
      </c>
      <c r="X17" s="66">
        <f t="shared" si="0"/>
        <v>0.114</v>
      </c>
    </row>
    <row r="18" ht="18" spans="1:24">
      <c r="A18" s="20"/>
      <c r="B18" s="21" t="s">
        <v>32</v>
      </c>
      <c r="C18" s="22">
        <v>22</v>
      </c>
      <c r="D18" s="23">
        <v>2</v>
      </c>
      <c r="E18" s="15">
        <v>9</v>
      </c>
      <c r="F18" s="24">
        <v>0</v>
      </c>
      <c r="G18" s="23">
        <v>0</v>
      </c>
      <c r="H18" s="23">
        <v>0</v>
      </c>
      <c r="I18" s="23">
        <v>9</v>
      </c>
      <c r="J18" s="43">
        <v>0.41</v>
      </c>
      <c r="K18" s="44">
        <v>110</v>
      </c>
      <c r="L18" s="23">
        <v>1</v>
      </c>
      <c r="M18" s="15">
        <v>10</v>
      </c>
      <c r="N18" s="23">
        <v>49.8</v>
      </c>
      <c r="O18" s="24">
        <v>0</v>
      </c>
      <c r="P18" s="23">
        <v>59.8</v>
      </c>
      <c r="Q18" s="67">
        <v>0.54</v>
      </c>
      <c r="R18" s="47">
        <v>2</v>
      </c>
      <c r="S18" s="68"/>
      <c r="T18" s="69">
        <v>0</v>
      </c>
      <c r="U18" s="68">
        <v>0</v>
      </c>
      <c r="V18" s="23">
        <v>0</v>
      </c>
      <c r="W18" s="67">
        <v>0</v>
      </c>
      <c r="X18" s="70">
        <f t="shared" si="0"/>
        <v>0.0475</v>
      </c>
    </row>
    <row r="19" ht="18" spans="1:24">
      <c r="A19" s="25" t="s">
        <v>33</v>
      </c>
      <c r="B19" s="13" t="s">
        <v>34</v>
      </c>
      <c r="C19" s="14">
        <v>10</v>
      </c>
      <c r="D19" s="15">
        <v>1</v>
      </c>
      <c r="E19" s="15">
        <v>4</v>
      </c>
      <c r="F19" s="26">
        <v>0</v>
      </c>
      <c r="G19" s="15">
        <v>0</v>
      </c>
      <c r="H19" s="15">
        <v>0</v>
      </c>
      <c r="I19" s="15">
        <v>4</v>
      </c>
      <c r="J19" s="39">
        <v>0.4</v>
      </c>
      <c r="K19" s="40">
        <v>80</v>
      </c>
      <c r="L19" s="15">
        <v>2</v>
      </c>
      <c r="M19" s="15">
        <v>63</v>
      </c>
      <c r="N19" s="15"/>
      <c r="O19" s="26">
        <v>0</v>
      </c>
      <c r="P19" s="15">
        <v>63</v>
      </c>
      <c r="Q19" s="61">
        <v>0.79</v>
      </c>
      <c r="R19" s="40">
        <v>1</v>
      </c>
      <c r="S19" s="62">
        <v>1</v>
      </c>
      <c r="T19" s="71">
        <v>0</v>
      </c>
      <c r="U19" s="71">
        <v>0</v>
      </c>
      <c r="V19" s="15">
        <v>1</v>
      </c>
      <c r="W19" s="72">
        <v>1</v>
      </c>
      <c r="X19" s="63">
        <f t="shared" si="0"/>
        <v>0.1095</v>
      </c>
    </row>
    <row r="20" ht="17.25" spans="1:24">
      <c r="A20" s="25"/>
      <c r="B20" s="13" t="s">
        <v>35</v>
      </c>
      <c r="C20" s="14">
        <v>9</v>
      </c>
      <c r="D20" s="15">
        <v>0</v>
      </c>
      <c r="E20" s="15">
        <v>1</v>
      </c>
      <c r="F20" s="26">
        <v>0</v>
      </c>
      <c r="G20" s="15">
        <v>0</v>
      </c>
      <c r="H20" s="15">
        <v>0</v>
      </c>
      <c r="I20" s="15">
        <v>1</v>
      </c>
      <c r="J20" s="39">
        <v>0.11</v>
      </c>
      <c r="K20" s="40">
        <v>20</v>
      </c>
      <c r="L20" s="15">
        <v>0</v>
      </c>
      <c r="M20" s="15">
        <v>60</v>
      </c>
      <c r="N20" s="15"/>
      <c r="O20" s="26">
        <v>0</v>
      </c>
      <c r="P20" s="15">
        <v>60</v>
      </c>
      <c r="Q20" s="61">
        <v>3</v>
      </c>
      <c r="R20" s="40">
        <v>1</v>
      </c>
      <c r="S20" s="62"/>
      <c r="T20" s="71">
        <v>0</v>
      </c>
      <c r="U20" s="71">
        <v>0</v>
      </c>
      <c r="V20" s="15">
        <v>0</v>
      </c>
      <c r="W20" s="72">
        <v>0</v>
      </c>
      <c r="X20" s="63">
        <f t="shared" si="0"/>
        <v>0.0655</v>
      </c>
    </row>
    <row r="21" ht="17.25" spans="1:24">
      <c r="A21" s="25"/>
      <c r="B21" s="13" t="s">
        <v>36</v>
      </c>
      <c r="C21" s="14">
        <v>10</v>
      </c>
      <c r="D21" s="15">
        <v>2</v>
      </c>
      <c r="E21" s="15">
        <v>15</v>
      </c>
      <c r="F21" s="26">
        <v>0</v>
      </c>
      <c r="G21" s="15">
        <v>0</v>
      </c>
      <c r="H21" s="15">
        <v>0</v>
      </c>
      <c r="I21" s="15">
        <v>15</v>
      </c>
      <c r="J21" s="39">
        <v>1.5</v>
      </c>
      <c r="K21" s="40">
        <v>100</v>
      </c>
      <c r="L21" s="15">
        <v>20</v>
      </c>
      <c r="M21" s="15">
        <v>71</v>
      </c>
      <c r="N21" s="15"/>
      <c r="O21" s="26">
        <v>0</v>
      </c>
      <c r="P21" s="15">
        <v>71</v>
      </c>
      <c r="Q21" s="61">
        <v>0.71</v>
      </c>
      <c r="R21" s="40">
        <v>1</v>
      </c>
      <c r="S21" s="62">
        <v>2</v>
      </c>
      <c r="T21" s="71">
        <v>0</v>
      </c>
      <c r="U21" s="71">
        <v>0</v>
      </c>
      <c r="V21" s="15">
        <v>2</v>
      </c>
      <c r="W21" s="72">
        <v>2</v>
      </c>
      <c r="X21" s="63">
        <f t="shared" si="0"/>
        <v>0.1555</v>
      </c>
    </row>
    <row r="22" ht="17.25" spans="1:24">
      <c r="A22" s="25"/>
      <c r="B22" s="13" t="s">
        <v>37</v>
      </c>
      <c r="C22" s="14">
        <v>17</v>
      </c>
      <c r="D22" s="15">
        <v>0</v>
      </c>
      <c r="E22" s="15">
        <v>12</v>
      </c>
      <c r="F22" s="26">
        <v>22</v>
      </c>
      <c r="G22" s="15">
        <v>0</v>
      </c>
      <c r="H22" s="15">
        <v>0</v>
      </c>
      <c r="I22" s="15">
        <v>34</v>
      </c>
      <c r="J22" s="39">
        <v>2</v>
      </c>
      <c r="K22" s="40">
        <v>50</v>
      </c>
      <c r="L22" s="15">
        <v>10</v>
      </c>
      <c r="M22" s="15">
        <v>93</v>
      </c>
      <c r="N22" s="15"/>
      <c r="O22" s="26">
        <v>0</v>
      </c>
      <c r="P22" s="15">
        <v>93</v>
      </c>
      <c r="Q22" s="61">
        <v>1.86</v>
      </c>
      <c r="R22" s="40">
        <v>1</v>
      </c>
      <c r="S22" s="62">
        <v>3</v>
      </c>
      <c r="T22" s="71">
        <v>10</v>
      </c>
      <c r="U22" s="71">
        <v>0</v>
      </c>
      <c r="V22" s="15">
        <v>13</v>
      </c>
      <c r="W22" s="72">
        <v>13</v>
      </c>
      <c r="X22" s="63">
        <f t="shared" si="0"/>
        <v>0.18</v>
      </c>
    </row>
    <row r="23" ht="17.25" spans="1:24">
      <c r="A23" s="25"/>
      <c r="B23" s="13" t="s">
        <v>38</v>
      </c>
      <c r="C23" s="14">
        <v>9</v>
      </c>
      <c r="D23" s="15">
        <v>0</v>
      </c>
      <c r="E23" s="15">
        <v>0</v>
      </c>
      <c r="F23" s="26">
        <v>0</v>
      </c>
      <c r="G23" s="15">
        <v>0</v>
      </c>
      <c r="H23" s="15">
        <v>1</v>
      </c>
      <c r="I23" s="15">
        <v>1</v>
      </c>
      <c r="J23" s="45">
        <v>0.11</v>
      </c>
      <c r="K23" s="40">
        <v>30</v>
      </c>
      <c r="L23" s="15">
        <v>0</v>
      </c>
      <c r="M23" s="15">
        <v>6</v>
      </c>
      <c r="N23" s="15"/>
      <c r="O23" s="26">
        <v>0</v>
      </c>
      <c r="P23" s="15">
        <v>6</v>
      </c>
      <c r="Q23" s="61">
        <v>0.2</v>
      </c>
      <c r="R23" s="40">
        <v>1</v>
      </c>
      <c r="S23" s="62">
        <v>1</v>
      </c>
      <c r="T23" s="71">
        <v>0</v>
      </c>
      <c r="U23" s="71">
        <v>0</v>
      </c>
      <c r="V23" s="15">
        <v>1</v>
      </c>
      <c r="W23" s="72">
        <v>1</v>
      </c>
      <c r="X23" s="63">
        <f t="shared" si="0"/>
        <v>0.0655</v>
      </c>
    </row>
    <row r="24" ht="17.25" spans="1:24">
      <c r="A24" s="25"/>
      <c r="B24" s="13" t="s">
        <v>39</v>
      </c>
      <c r="C24" s="14">
        <v>9</v>
      </c>
      <c r="D24" s="15">
        <v>0</v>
      </c>
      <c r="E24" s="15">
        <v>14</v>
      </c>
      <c r="F24" s="26">
        <v>0</v>
      </c>
      <c r="G24" s="15">
        <v>0</v>
      </c>
      <c r="H24" s="15">
        <v>0</v>
      </c>
      <c r="I24" s="15">
        <v>14</v>
      </c>
      <c r="J24" s="39">
        <v>1.56</v>
      </c>
      <c r="K24" s="40">
        <v>80</v>
      </c>
      <c r="L24" s="15">
        <v>0</v>
      </c>
      <c r="M24" s="15">
        <v>27</v>
      </c>
      <c r="N24" s="15"/>
      <c r="O24" s="26">
        <v>0</v>
      </c>
      <c r="P24" s="15">
        <v>27</v>
      </c>
      <c r="Q24" s="61">
        <v>0.34</v>
      </c>
      <c r="R24" s="40">
        <v>1</v>
      </c>
      <c r="S24" s="62">
        <v>1</v>
      </c>
      <c r="T24" s="71">
        <v>0</v>
      </c>
      <c r="U24" s="71">
        <v>0</v>
      </c>
      <c r="V24" s="15">
        <v>1</v>
      </c>
      <c r="W24" s="72">
        <v>1</v>
      </c>
      <c r="X24" s="63">
        <f t="shared" si="0"/>
        <v>0.127</v>
      </c>
    </row>
    <row r="25" ht="17.25" spans="1:24">
      <c r="A25" s="25"/>
      <c r="B25" s="13" t="s">
        <v>40</v>
      </c>
      <c r="C25" s="14">
        <v>10</v>
      </c>
      <c r="D25" s="15">
        <v>0</v>
      </c>
      <c r="E25" s="15">
        <v>16</v>
      </c>
      <c r="F25" s="26">
        <v>0</v>
      </c>
      <c r="G25" s="15">
        <v>0</v>
      </c>
      <c r="H25" s="15">
        <v>0</v>
      </c>
      <c r="I25" s="15">
        <v>16</v>
      </c>
      <c r="J25" s="39">
        <v>1.6</v>
      </c>
      <c r="K25" s="40">
        <v>40</v>
      </c>
      <c r="L25" s="15">
        <v>0</v>
      </c>
      <c r="M25" s="15">
        <v>11</v>
      </c>
      <c r="N25" s="15"/>
      <c r="O25" s="26">
        <v>0</v>
      </c>
      <c r="P25" s="15">
        <v>11</v>
      </c>
      <c r="Q25" s="61">
        <v>0.28</v>
      </c>
      <c r="R25" s="40">
        <v>1</v>
      </c>
      <c r="S25" s="62"/>
      <c r="T25" s="71">
        <v>0</v>
      </c>
      <c r="U25" s="71">
        <v>0</v>
      </c>
      <c r="V25" s="15">
        <v>0</v>
      </c>
      <c r="W25" s="72">
        <v>0</v>
      </c>
      <c r="X25" s="63">
        <f t="shared" si="0"/>
        <v>0.074</v>
      </c>
    </row>
    <row r="26" ht="17.25" spans="1:24">
      <c r="A26" s="25"/>
      <c r="B26" s="13" t="s">
        <v>41</v>
      </c>
      <c r="C26" s="14">
        <v>17</v>
      </c>
      <c r="D26" s="15">
        <v>0</v>
      </c>
      <c r="E26" s="15">
        <v>14</v>
      </c>
      <c r="F26" s="26">
        <v>5</v>
      </c>
      <c r="G26" s="15">
        <v>0</v>
      </c>
      <c r="H26" s="15">
        <v>0</v>
      </c>
      <c r="I26" s="15">
        <v>19</v>
      </c>
      <c r="J26" s="39">
        <v>1.12</v>
      </c>
      <c r="K26" s="40">
        <v>40</v>
      </c>
      <c r="L26" s="15">
        <v>0</v>
      </c>
      <c r="M26" s="15">
        <v>20</v>
      </c>
      <c r="N26" s="15">
        <v>17.97</v>
      </c>
      <c r="O26" s="26">
        <v>0</v>
      </c>
      <c r="P26" s="15">
        <v>37.97</v>
      </c>
      <c r="Q26" s="61">
        <v>0.95</v>
      </c>
      <c r="R26" s="40">
        <v>1</v>
      </c>
      <c r="S26" s="62">
        <v>8</v>
      </c>
      <c r="T26" s="71">
        <v>0</v>
      </c>
      <c r="U26" s="71">
        <v>0</v>
      </c>
      <c r="V26" s="15">
        <v>8</v>
      </c>
      <c r="W26" s="72">
        <v>8</v>
      </c>
      <c r="X26" s="63">
        <f t="shared" si="0"/>
        <v>0.1635</v>
      </c>
    </row>
    <row r="27" ht="17.25" spans="1:24">
      <c r="A27" s="25"/>
      <c r="B27" s="13" t="s">
        <v>42</v>
      </c>
      <c r="C27" s="14">
        <v>9</v>
      </c>
      <c r="D27" s="15">
        <v>1</v>
      </c>
      <c r="E27" s="15">
        <v>14</v>
      </c>
      <c r="F27" s="26">
        <v>0</v>
      </c>
      <c r="G27" s="15">
        <v>0</v>
      </c>
      <c r="H27" s="15">
        <v>0</v>
      </c>
      <c r="I27" s="15">
        <v>14</v>
      </c>
      <c r="J27" s="39">
        <v>1.56</v>
      </c>
      <c r="K27" s="40">
        <v>20</v>
      </c>
      <c r="L27" s="15">
        <v>0</v>
      </c>
      <c r="M27" s="15">
        <v>2</v>
      </c>
      <c r="N27" s="15"/>
      <c r="O27" s="26">
        <v>0</v>
      </c>
      <c r="P27" s="15">
        <v>2</v>
      </c>
      <c r="Q27" s="61">
        <v>0.1</v>
      </c>
      <c r="R27" s="40">
        <v>1</v>
      </c>
      <c r="S27" s="62">
        <v>1</v>
      </c>
      <c r="T27" s="71">
        <v>0</v>
      </c>
      <c r="U27" s="71">
        <v>0</v>
      </c>
      <c r="V27" s="15">
        <v>1</v>
      </c>
      <c r="W27" s="72">
        <v>1</v>
      </c>
      <c r="X27" s="63">
        <f t="shared" si="0"/>
        <v>0.115</v>
      </c>
    </row>
    <row r="28" ht="17.25" spans="1:24">
      <c r="A28" s="25"/>
      <c r="B28" s="13" t="s">
        <v>43</v>
      </c>
      <c r="C28" s="14">
        <v>9</v>
      </c>
      <c r="D28" s="15">
        <v>0</v>
      </c>
      <c r="E28" s="15">
        <v>0</v>
      </c>
      <c r="F28" s="26">
        <v>0</v>
      </c>
      <c r="G28" s="15">
        <v>0</v>
      </c>
      <c r="H28" s="15">
        <v>0</v>
      </c>
      <c r="I28" s="15">
        <v>0</v>
      </c>
      <c r="J28" s="39">
        <v>0</v>
      </c>
      <c r="K28" s="40">
        <v>40</v>
      </c>
      <c r="L28" s="15">
        <v>0</v>
      </c>
      <c r="M28" s="15">
        <v>18</v>
      </c>
      <c r="N28" s="15"/>
      <c r="O28" s="26">
        <v>0</v>
      </c>
      <c r="P28" s="15">
        <v>18</v>
      </c>
      <c r="Q28" s="61">
        <v>0.45</v>
      </c>
      <c r="R28" s="40">
        <v>1</v>
      </c>
      <c r="S28" s="62"/>
      <c r="T28" s="71">
        <v>0</v>
      </c>
      <c r="U28" s="71">
        <v>0</v>
      </c>
      <c r="V28" s="15">
        <v>0</v>
      </c>
      <c r="W28" s="72">
        <v>0</v>
      </c>
      <c r="X28" s="63">
        <f t="shared" si="0"/>
        <v>0.0225</v>
      </c>
    </row>
    <row r="29" ht="17.25" spans="1:24">
      <c r="A29" s="25"/>
      <c r="B29" s="13" t="s">
        <v>44</v>
      </c>
      <c r="C29" s="14">
        <v>9</v>
      </c>
      <c r="D29" s="15">
        <v>0</v>
      </c>
      <c r="E29" s="15">
        <v>0</v>
      </c>
      <c r="F29" s="26">
        <v>0</v>
      </c>
      <c r="G29" s="15">
        <v>0</v>
      </c>
      <c r="H29" s="15">
        <v>0</v>
      </c>
      <c r="I29" s="15">
        <v>0</v>
      </c>
      <c r="J29" s="39">
        <v>0</v>
      </c>
      <c r="K29" s="40">
        <v>150</v>
      </c>
      <c r="L29" s="15">
        <v>5</v>
      </c>
      <c r="M29" s="15">
        <v>66</v>
      </c>
      <c r="N29" s="15">
        <v>1.3</v>
      </c>
      <c r="O29" s="26">
        <v>0</v>
      </c>
      <c r="P29" s="15">
        <v>67.3</v>
      </c>
      <c r="Q29" s="61">
        <v>0.45</v>
      </c>
      <c r="R29" s="40">
        <v>1</v>
      </c>
      <c r="S29" s="62"/>
      <c r="T29" s="71">
        <v>0</v>
      </c>
      <c r="U29" s="71">
        <v>0</v>
      </c>
      <c r="V29" s="15">
        <v>0</v>
      </c>
      <c r="W29" s="72">
        <v>0</v>
      </c>
      <c r="X29" s="63">
        <f t="shared" si="0"/>
        <v>0.0225</v>
      </c>
    </row>
    <row r="30" ht="17.25" spans="1:24">
      <c r="A30" s="25"/>
      <c r="B30" s="13" t="s">
        <v>45</v>
      </c>
      <c r="C30" s="14">
        <v>14</v>
      </c>
      <c r="D30" s="15">
        <v>0</v>
      </c>
      <c r="E30" s="15">
        <v>10</v>
      </c>
      <c r="F30" s="26">
        <v>0</v>
      </c>
      <c r="G30" s="15">
        <v>0</v>
      </c>
      <c r="H30" s="15">
        <v>0</v>
      </c>
      <c r="I30" s="15">
        <v>10</v>
      </c>
      <c r="J30" s="39">
        <v>0.71</v>
      </c>
      <c r="K30" s="40">
        <v>60</v>
      </c>
      <c r="L30" s="15">
        <v>0</v>
      </c>
      <c r="M30" s="15">
        <v>13</v>
      </c>
      <c r="N30" s="15"/>
      <c r="O30" s="26">
        <v>0</v>
      </c>
      <c r="P30" s="15">
        <v>13</v>
      </c>
      <c r="Q30" s="61">
        <v>0.22</v>
      </c>
      <c r="R30" s="40">
        <v>1</v>
      </c>
      <c r="S30" s="62">
        <v>1</v>
      </c>
      <c r="T30" s="71">
        <v>0</v>
      </c>
      <c r="U30" s="71">
        <v>0</v>
      </c>
      <c r="V30" s="15">
        <v>1</v>
      </c>
      <c r="W30" s="72">
        <v>1</v>
      </c>
      <c r="X30" s="63">
        <f t="shared" si="0"/>
        <v>0.0965</v>
      </c>
    </row>
    <row r="31" ht="17.25" spans="1:24">
      <c r="A31" s="25"/>
      <c r="B31" s="13" t="s">
        <v>46</v>
      </c>
      <c r="C31" s="14">
        <v>10</v>
      </c>
      <c r="D31" s="15">
        <v>0</v>
      </c>
      <c r="E31" s="15">
        <v>4</v>
      </c>
      <c r="F31" s="26">
        <v>0</v>
      </c>
      <c r="G31" s="15">
        <v>0</v>
      </c>
      <c r="H31" s="15">
        <v>0</v>
      </c>
      <c r="I31" s="15">
        <v>4</v>
      </c>
      <c r="J31" s="39">
        <v>0.4</v>
      </c>
      <c r="K31" s="40">
        <v>40</v>
      </c>
      <c r="L31" s="15">
        <v>0</v>
      </c>
      <c r="M31" s="15">
        <v>38</v>
      </c>
      <c r="N31" s="15"/>
      <c r="O31" s="26">
        <v>0</v>
      </c>
      <c r="P31" s="15">
        <v>38</v>
      </c>
      <c r="Q31" s="61">
        <v>0.95</v>
      </c>
      <c r="R31" s="40">
        <v>1</v>
      </c>
      <c r="S31" s="62"/>
      <c r="T31" s="71">
        <v>0</v>
      </c>
      <c r="U31" s="71">
        <v>0</v>
      </c>
      <c r="V31" s="15">
        <v>0</v>
      </c>
      <c r="W31" s="72">
        <v>0</v>
      </c>
      <c r="X31" s="63">
        <f t="shared" si="0"/>
        <v>0.0675</v>
      </c>
    </row>
    <row r="32" ht="17.25" spans="1:24">
      <c r="A32" s="25"/>
      <c r="B32" s="13" t="s">
        <v>47</v>
      </c>
      <c r="C32" s="14">
        <v>9</v>
      </c>
      <c r="D32" s="15">
        <v>0</v>
      </c>
      <c r="E32" s="15">
        <v>1</v>
      </c>
      <c r="F32" s="26">
        <v>0</v>
      </c>
      <c r="G32" s="15">
        <v>0</v>
      </c>
      <c r="H32" s="15">
        <v>0</v>
      </c>
      <c r="I32" s="15">
        <v>1</v>
      </c>
      <c r="J32" s="39">
        <v>0.11</v>
      </c>
      <c r="K32" s="40">
        <v>20</v>
      </c>
      <c r="L32" s="15">
        <v>0</v>
      </c>
      <c r="M32" s="15">
        <v>15</v>
      </c>
      <c r="N32" s="15"/>
      <c r="O32" s="26">
        <v>0</v>
      </c>
      <c r="P32" s="15">
        <v>15</v>
      </c>
      <c r="Q32" s="61">
        <v>0.75</v>
      </c>
      <c r="R32" s="40">
        <v>1</v>
      </c>
      <c r="S32" s="62"/>
      <c r="T32" s="71">
        <v>0</v>
      </c>
      <c r="U32" s="71">
        <v>0</v>
      </c>
      <c r="V32" s="15">
        <v>0</v>
      </c>
      <c r="W32" s="72">
        <v>0</v>
      </c>
      <c r="X32" s="63">
        <f t="shared" si="0"/>
        <v>0.043</v>
      </c>
    </row>
    <row r="33" ht="17.25" spans="1:24">
      <c r="A33" s="25"/>
      <c r="B33" s="13" t="s">
        <v>48</v>
      </c>
      <c r="C33" s="14">
        <v>9</v>
      </c>
      <c r="D33" s="15">
        <v>0</v>
      </c>
      <c r="E33" s="15">
        <v>6</v>
      </c>
      <c r="F33" s="26">
        <v>0</v>
      </c>
      <c r="G33" s="15">
        <v>0</v>
      </c>
      <c r="H33" s="15">
        <v>0</v>
      </c>
      <c r="I33" s="15">
        <v>6</v>
      </c>
      <c r="J33" s="39">
        <v>0.67</v>
      </c>
      <c r="K33" s="40">
        <v>50</v>
      </c>
      <c r="L33" s="15">
        <v>2</v>
      </c>
      <c r="M33" s="15">
        <v>7</v>
      </c>
      <c r="N33" s="15"/>
      <c r="O33" s="26">
        <v>0</v>
      </c>
      <c r="P33" s="15">
        <v>7</v>
      </c>
      <c r="Q33" s="61">
        <v>0.14</v>
      </c>
      <c r="R33" s="40">
        <v>1</v>
      </c>
      <c r="S33" s="62"/>
      <c r="T33" s="71">
        <v>0</v>
      </c>
      <c r="U33" s="71">
        <v>0</v>
      </c>
      <c r="V33" s="15">
        <v>0</v>
      </c>
      <c r="W33" s="72">
        <v>0</v>
      </c>
      <c r="X33" s="63">
        <f t="shared" si="0"/>
        <v>0.0405</v>
      </c>
    </row>
    <row r="34" ht="17.25" spans="1:24">
      <c r="A34" s="25"/>
      <c r="B34" s="13" t="s">
        <v>49</v>
      </c>
      <c r="C34" s="14">
        <v>17</v>
      </c>
      <c r="D34" s="15">
        <v>11</v>
      </c>
      <c r="E34" s="15">
        <v>1</v>
      </c>
      <c r="F34" s="26">
        <v>20</v>
      </c>
      <c r="G34" s="15">
        <v>0</v>
      </c>
      <c r="H34" s="15">
        <v>0</v>
      </c>
      <c r="I34" s="15">
        <v>21</v>
      </c>
      <c r="J34" s="39">
        <v>1.24</v>
      </c>
      <c r="K34" s="40">
        <v>50</v>
      </c>
      <c r="L34" s="15">
        <v>0</v>
      </c>
      <c r="M34" s="15">
        <v>17</v>
      </c>
      <c r="N34" s="15"/>
      <c r="O34" s="26">
        <v>0</v>
      </c>
      <c r="P34" s="15">
        <v>17</v>
      </c>
      <c r="Q34" s="61">
        <v>0.34</v>
      </c>
      <c r="R34" s="40">
        <v>1</v>
      </c>
      <c r="S34" s="62"/>
      <c r="T34" s="71">
        <v>7</v>
      </c>
      <c r="U34" s="71">
        <v>0</v>
      </c>
      <c r="V34" s="15">
        <v>7</v>
      </c>
      <c r="W34" s="72">
        <v>7</v>
      </c>
      <c r="X34" s="63">
        <f t="shared" si="0"/>
        <v>0.137</v>
      </c>
    </row>
    <row r="35" ht="17.25" spans="1:24">
      <c r="A35" s="25"/>
      <c r="B35" s="13" t="s">
        <v>50</v>
      </c>
      <c r="C35" s="14">
        <v>9</v>
      </c>
      <c r="D35" s="15">
        <v>23</v>
      </c>
      <c r="E35" s="15">
        <v>0</v>
      </c>
      <c r="F35" s="26">
        <v>97</v>
      </c>
      <c r="G35" s="15">
        <v>0</v>
      </c>
      <c r="H35" s="15">
        <v>0</v>
      </c>
      <c r="I35" s="15">
        <v>97</v>
      </c>
      <c r="J35" s="39">
        <v>10.78</v>
      </c>
      <c r="K35" s="40">
        <v>170</v>
      </c>
      <c r="L35" s="15">
        <v>0</v>
      </c>
      <c r="M35" s="15">
        <v>19</v>
      </c>
      <c r="N35" s="15"/>
      <c r="O35" s="26">
        <v>0</v>
      </c>
      <c r="P35" s="15">
        <v>19</v>
      </c>
      <c r="Q35" s="61">
        <v>0.11</v>
      </c>
      <c r="R35" s="40">
        <v>1</v>
      </c>
      <c r="S35" s="62"/>
      <c r="T35" s="71">
        <v>24</v>
      </c>
      <c r="U35" s="71">
        <v>0</v>
      </c>
      <c r="V35" s="15">
        <v>24</v>
      </c>
      <c r="W35" s="72">
        <v>24</v>
      </c>
      <c r="X35" s="63">
        <f t="shared" si="0"/>
        <v>0.1255</v>
      </c>
    </row>
    <row r="36" ht="17.25" spans="1:24">
      <c r="A36" s="25"/>
      <c r="B36" s="17" t="s">
        <v>51</v>
      </c>
      <c r="C36" s="18">
        <v>9</v>
      </c>
      <c r="D36" s="15">
        <v>1</v>
      </c>
      <c r="E36" s="15">
        <v>7</v>
      </c>
      <c r="F36" s="19">
        <v>0</v>
      </c>
      <c r="G36" s="15">
        <v>0</v>
      </c>
      <c r="H36" s="15">
        <v>0</v>
      </c>
      <c r="I36" s="15">
        <v>7</v>
      </c>
      <c r="J36" s="39">
        <v>0.78</v>
      </c>
      <c r="K36" s="42">
        <v>60</v>
      </c>
      <c r="L36" s="15">
        <v>0</v>
      </c>
      <c r="M36" s="15">
        <v>21</v>
      </c>
      <c r="N36" s="15"/>
      <c r="O36" s="26">
        <v>0</v>
      </c>
      <c r="P36" s="15">
        <v>21</v>
      </c>
      <c r="Q36" s="61">
        <v>0.35</v>
      </c>
      <c r="R36" s="40">
        <v>1</v>
      </c>
      <c r="S36" s="62"/>
      <c r="T36" s="71">
        <v>0</v>
      </c>
      <c r="U36" s="71">
        <v>0</v>
      </c>
      <c r="V36" s="15">
        <v>0</v>
      </c>
      <c r="W36" s="72">
        <v>0</v>
      </c>
      <c r="X36" s="63">
        <f t="shared" si="0"/>
        <v>0.0565</v>
      </c>
    </row>
    <row r="37" ht="18" spans="1:24">
      <c r="A37" s="27"/>
      <c r="B37" s="28" t="s">
        <v>52</v>
      </c>
      <c r="C37" s="29">
        <v>9</v>
      </c>
      <c r="D37" s="23">
        <v>0</v>
      </c>
      <c r="E37" s="15">
        <v>0</v>
      </c>
      <c r="F37" s="30">
        <v>0</v>
      </c>
      <c r="G37" s="23">
        <v>0</v>
      </c>
      <c r="H37" s="23">
        <v>0</v>
      </c>
      <c r="I37" s="23">
        <v>0</v>
      </c>
      <c r="J37" s="46">
        <v>0</v>
      </c>
      <c r="K37" s="47">
        <v>30</v>
      </c>
      <c r="L37" s="23">
        <v>0</v>
      </c>
      <c r="M37" s="15">
        <v>0</v>
      </c>
      <c r="N37" s="23"/>
      <c r="O37" s="30">
        <v>0</v>
      </c>
      <c r="P37" s="23">
        <v>0</v>
      </c>
      <c r="Q37" s="73">
        <v>0</v>
      </c>
      <c r="R37" s="47">
        <v>1</v>
      </c>
      <c r="S37" s="68"/>
      <c r="T37" s="74">
        <v>0</v>
      </c>
      <c r="U37" s="74">
        <v>0</v>
      </c>
      <c r="V37" s="23">
        <v>0</v>
      </c>
      <c r="W37" s="75">
        <v>0</v>
      </c>
      <c r="X37" s="76">
        <f t="shared" si="0"/>
        <v>0</v>
      </c>
    </row>
    <row r="38" ht="18" spans="1:24">
      <c r="A38" s="25" t="s">
        <v>53</v>
      </c>
      <c r="B38" s="13" t="s">
        <v>54</v>
      </c>
      <c r="C38" s="14">
        <v>9</v>
      </c>
      <c r="D38" s="15">
        <v>0</v>
      </c>
      <c r="E38" s="15">
        <v>18</v>
      </c>
      <c r="F38" s="26">
        <v>0</v>
      </c>
      <c r="G38" s="15">
        <v>0</v>
      </c>
      <c r="H38" s="15">
        <v>0</v>
      </c>
      <c r="I38" s="15">
        <v>18</v>
      </c>
      <c r="J38" s="39">
        <v>2</v>
      </c>
      <c r="K38" s="40">
        <v>30</v>
      </c>
      <c r="L38" s="15">
        <v>0</v>
      </c>
      <c r="M38" s="15">
        <v>11</v>
      </c>
      <c r="N38" s="15"/>
      <c r="O38" s="26">
        <v>0</v>
      </c>
      <c r="P38" s="15">
        <v>11</v>
      </c>
      <c r="Q38" s="61">
        <v>0.37</v>
      </c>
      <c r="R38" s="40">
        <v>1</v>
      </c>
      <c r="S38" s="62"/>
      <c r="T38" s="71">
        <v>0</v>
      </c>
      <c r="U38" s="71">
        <v>0</v>
      </c>
      <c r="V38" s="15">
        <v>0</v>
      </c>
      <c r="W38" s="72">
        <v>0</v>
      </c>
      <c r="X38" s="63">
        <f t="shared" si="0"/>
        <v>0.0785</v>
      </c>
    </row>
    <row r="39" ht="17.25" spans="1:24">
      <c r="A39" s="25"/>
      <c r="B39" s="13" t="s">
        <v>55</v>
      </c>
      <c r="C39" s="14">
        <v>9</v>
      </c>
      <c r="D39" s="15">
        <v>0</v>
      </c>
      <c r="E39" s="15">
        <v>0</v>
      </c>
      <c r="F39" s="26">
        <v>0</v>
      </c>
      <c r="G39" s="15">
        <v>0</v>
      </c>
      <c r="H39" s="15">
        <v>0</v>
      </c>
      <c r="I39" s="15">
        <v>0</v>
      </c>
      <c r="J39" s="39">
        <v>0</v>
      </c>
      <c r="K39" s="40">
        <v>40</v>
      </c>
      <c r="L39" s="15">
        <v>0</v>
      </c>
      <c r="M39" s="15">
        <v>7</v>
      </c>
      <c r="N39" s="15">
        <v>10</v>
      </c>
      <c r="O39" s="26">
        <v>0</v>
      </c>
      <c r="P39" s="15">
        <v>17</v>
      </c>
      <c r="Q39" s="61">
        <v>0.42</v>
      </c>
      <c r="R39" s="40">
        <v>1</v>
      </c>
      <c r="S39" s="62"/>
      <c r="T39" s="71">
        <v>0</v>
      </c>
      <c r="U39" s="71">
        <v>0</v>
      </c>
      <c r="V39" s="15">
        <v>0</v>
      </c>
      <c r="W39" s="72">
        <v>0</v>
      </c>
      <c r="X39" s="63">
        <f t="shared" si="0"/>
        <v>0.021</v>
      </c>
    </row>
    <row r="40" ht="17.25" spans="1:24">
      <c r="A40" s="25"/>
      <c r="B40" s="13" t="s">
        <v>56</v>
      </c>
      <c r="C40" s="14">
        <v>9</v>
      </c>
      <c r="D40" s="15">
        <v>1</v>
      </c>
      <c r="E40" s="15">
        <v>25</v>
      </c>
      <c r="F40" s="26">
        <v>0</v>
      </c>
      <c r="G40" s="15">
        <v>0</v>
      </c>
      <c r="H40" s="15">
        <v>0</v>
      </c>
      <c r="I40" s="15">
        <v>25</v>
      </c>
      <c r="J40" s="39">
        <v>2.78</v>
      </c>
      <c r="K40" s="40">
        <v>20</v>
      </c>
      <c r="L40" s="15">
        <v>0</v>
      </c>
      <c r="M40" s="15">
        <v>1</v>
      </c>
      <c r="N40" s="15"/>
      <c r="O40" s="26">
        <v>0</v>
      </c>
      <c r="P40" s="15">
        <v>1</v>
      </c>
      <c r="Q40" s="61">
        <v>0.05</v>
      </c>
      <c r="R40" s="40">
        <v>1</v>
      </c>
      <c r="S40" s="62"/>
      <c r="T40" s="71">
        <v>0</v>
      </c>
      <c r="U40" s="71">
        <v>0</v>
      </c>
      <c r="V40" s="15">
        <v>0</v>
      </c>
      <c r="W40" s="72">
        <v>0</v>
      </c>
      <c r="X40" s="63">
        <f t="shared" si="0"/>
        <v>0.0625</v>
      </c>
    </row>
    <row r="41" ht="17.25" spans="1:24">
      <c r="A41" s="25"/>
      <c r="B41" s="13" t="s">
        <v>57</v>
      </c>
      <c r="C41" s="14">
        <v>9</v>
      </c>
      <c r="D41" s="15">
        <v>0</v>
      </c>
      <c r="E41" s="15">
        <v>2</v>
      </c>
      <c r="F41" s="26">
        <v>0</v>
      </c>
      <c r="G41" s="15">
        <v>0</v>
      </c>
      <c r="H41" s="15">
        <v>0</v>
      </c>
      <c r="I41" s="15">
        <v>2</v>
      </c>
      <c r="J41" s="39">
        <v>0.22</v>
      </c>
      <c r="K41" s="40">
        <v>20</v>
      </c>
      <c r="L41" s="15">
        <v>0</v>
      </c>
      <c r="M41" s="15">
        <v>1</v>
      </c>
      <c r="N41" s="15">
        <v>5</v>
      </c>
      <c r="O41" s="26">
        <v>0</v>
      </c>
      <c r="P41" s="15">
        <v>6</v>
      </c>
      <c r="Q41" s="61">
        <v>0.3</v>
      </c>
      <c r="R41" s="40">
        <v>1</v>
      </c>
      <c r="S41" s="62"/>
      <c r="T41" s="71">
        <v>0</v>
      </c>
      <c r="U41" s="71">
        <v>0</v>
      </c>
      <c r="V41" s="15">
        <v>0</v>
      </c>
      <c r="W41" s="72">
        <v>0</v>
      </c>
      <c r="X41" s="63">
        <f t="shared" si="0"/>
        <v>0.026</v>
      </c>
    </row>
    <row r="42" ht="17.25" spans="1:24">
      <c r="A42" s="25"/>
      <c r="B42" s="13" t="s">
        <v>58</v>
      </c>
      <c r="C42" s="14">
        <v>9</v>
      </c>
      <c r="D42" s="15">
        <v>0</v>
      </c>
      <c r="E42" s="15">
        <v>2</v>
      </c>
      <c r="F42" s="26">
        <v>0</v>
      </c>
      <c r="G42" s="15">
        <v>0</v>
      </c>
      <c r="H42" s="15">
        <v>0</v>
      </c>
      <c r="I42" s="15">
        <v>2</v>
      </c>
      <c r="J42" s="39">
        <v>0.22</v>
      </c>
      <c r="K42" s="40">
        <v>40</v>
      </c>
      <c r="L42" s="15">
        <v>0</v>
      </c>
      <c r="M42" s="15">
        <v>6</v>
      </c>
      <c r="N42" s="15"/>
      <c r="O42" s="26">
        <v>0</v>
      </c>
      <c r="P42" s="15">
        <v>6</v>
      </c>
      <c r="Q42" s="61">
        <v>0.15</v>
      </c>
      <c r="R42" s="40">
        <v>1</v>
      </c>
      <c r="S42" s="62"/>
      <c r="T42" s="71">
        <v>0</v>
      </c>
      <c r="U42" s="71">
        <v>0</v>
      </c>
      <c r="V42" s="15">
        <v>0</v>
      </c>
      <c r="W42" s="72">
        <v>0</v>
      </c>
      <c r="X42" s="63">
        <f t="shared" si="0"/>
        <v>0.0185</v>
      </c>
    </row>
    <row r="43" ht="17.25" spans="1:24">
      <c r="A43" s="25"/>
      <c r="B43" s="13" t="s">
        <v>59</v>
      </c>
      <c r="C43" s="14">
        <v>9</v>
      </c>
      <c r="D43" s="15">
        <v>0</v>
      </c>
      <c r="E43" s="15">
        <v>1</v>
      </c>
      <c r="F43" s="26">
        <v>0</v>
      </c>
      <c r="G43" s="15">
        <v>0</v>
      </c>
      <c r="H43" s="15">
        <v>0</v>
      </c>
      <c r="I43" s="15">
        <v>1</v>
      </c>
      <c r="J43" s="39">
        <v>0.11</v>
      </c>
      <c r="K43" s="40">
        <v>40</v>
      </c>
      <c r="L43" s="15">
        <v>0</v>
      </c>
      <c r="M43" s="15">
        <v>13</v>
      </c>
      <c r="N43" s="15"/>
      <c r="O43" s="26">
        <v>0</v>
      </c>
      <c r="P43" s="15">
        <v>13</v>
      </c>
      <c r="Q43" s="61">
        <v>0.32</v>
      </c>
      <c r="R43" s="40">
        <v>1</v>
      </c>
      <c r="S43" s="62"/>
      <c r="T43" s="71">
        <v>0</v>
      </c>
      <c r="U43" s="71">
        <v>0</v>
      </c>
      <c r="V43" s="15">
        <v>0</v>
      </c>
      <c r="W43" s="72">
        <v>0</v>
      </c>
      <c r="X43" s="63">
        <f t="shared" si="0"/>
        <v>0.0215</v>
      </c>
    </row>
    <row r="44" ht="17.25" spans="1:24">
      <c r="A44" s="25"/>
      <c r="B44" s="13" t="s">
        <v>60</v>
      </c>
      <c r="C44" s="14">
        <v>12</v>
      </c>
      <c r="D44" s="15">
        <v>0</v>
      </c>
      <c r="E44" s="15">
        <v>6</v>
      </c>
      <c r="F44" s="26">
        <v>9</v>
      </c>
      <c r="G44" s="15">
        <v>0</v>
      </c>
      <c r="H44" s="15">
        <v>0</v>
      </c>
      <c r="I44" s="15">
        <v>15</v>
      </c>
      <c r="J44" s="39">
        <v>1.25</v>
      </c>
      <c r="K44" s="40">
        <v>50</v>
      </c>
      <c r="L44" s="15">
        <v>0</v>
      </c>
      <c r="M44" s="15">
        <v>6</v>
      </c>
      <c r="N44" s="15"/>
      <c r="O44" s="26">
        <v>0</v>
      </c>
      <c r="P44" s="15">
        <v>6</v>
      </c>
      <c r="Q44" s="61">
        <v>0.12</v>
      </c>
      <c r="R44" s="40">
        <v>1</v>
      </c>
      <c r="S44" s="62">
        <v>2</v>
      </c>
      <c r="T44" s="71">
        <v>2</v>
      </c>
      <c r="U44" s="71">
        <v>0</v>
      </c>
      <c r="V44" s="15">
        <v>4</v>
      </c>
      <c r="W44" s="72">
        <v>4</v>
      </c>
      <c r="X44" s="63">
        <f t="shared" si="0"/>
        <v>0.126</v>
      </c>
    </row>
    <row r="45" ht="17.25" spans="1:24">
      <c r="A45" s="25"/>
      <c r="B45" s="17" t="s">
        <v>61</v>
      </c>
      <c r="C45" s="14">
        <v>9</v>
      </c>
      <c r="D45" s="15">
        <v>0</v>
      </c>
      <c r="E45" s="15">
        <v>3</v>
      </c>
      <c r="F45" s="26">
        <v>0</v>
      </c>
      <c r="G45" s="15">
        <v>0</v>
      </c>
      <c r="H45" s="15">
        <v>0</v>
      </c>
      <c r="I45" s="15">
        <v>3</v>
      </c>
      <c r="J45" s="39">
        <v>0.33</v>
      </c>
      <c r="K45" s="40">
        <v>30</v>
      </c>
      <c r="L45" s="15">
        <v>0</v>
      </c>
      <c r="M45" s="15">
        <v>0</v>
      </c>
      <c r="N45" s="15"/>
      <c r="O45" s="26">
        <v>0</v>
      </c>
      <c r="P45" s="15">
        <v>0</v>
      </c>
      <c r="Q45" s="61">
        <v>0</v>
      </c>
      <c r="R45" s="40">
        <v>1</v>
      </c>
      <c r="S45" s="62"/>
      <c r="T45" s="71">
        <v>0</v>
      </c>
      <c r="U45" s="71">
        <v>0</v>
      </c>
      <c r="V45" s="15">
        <v>0</v>
      </c>
      <c r="W45" s="72">
        <v>0</v>
      </c>
      <c r="X45" s="63">
        <f t="shared" si="0"/>
        <v>0.0165</v>
      </c>
    </row>
    <row r="46" ht="17.25" spans="1:24">
      <c r="A46" s="25"/>
      <c r="B46" s="13" t="s">
        <v>62</v>
      </c>
      <c r="C46" s="14">
        <v>9</v>
      </c>
      <c r="D46" s="15">
        <v>0</v>
      </c>
      <c r="E46" s="15">
        <v>2</v>
      </c>
      <c r="F46" s="26">
        <v>0</v>
      </c>
      <c r="G46" s="15">
        <v>0</v>
      </c>
      <c r="H46" s="15">
        <v>0</v>
      </c>
      <c r="I46" s="15">
        <v>2</v>
      </c>
      <c r="J46" s="39">
        <v>0.22</v>
      </c>
      <c r="K46" s="40">
        <v>20</v>
      </c>
      <c r="L46" s="15">
        <v>0</v>
      </c>
      <c r="M46" s="15">
        <v>5</v>
      </c>
      <c r="N46" s="15"/>
      <c r="O46" s="26">
        <v>0</v>
      </c>
      <c r="P46" s="15">
        <v>5</v>
      </c>
      <c r="Q46" s="61">
        <v>0.25</v>
      </c>
      <c r="R46" s="40">
        <v>1</v>
      </c>
      <c r="S46" s="62"/>
      <c r="T46" s="71">
        <v>0</v>
      </c>
      <c r="U46" s="71">
        <v>0</v>
      </c>
      <c r="V46" s="15">
        <v>0</v>
      </c>
      <c r="W46" s="72">
        <v>0</v>
      </c>
      <c r="X46" s="63">
        <f t="shared" si="0"/>
        <v>0.0235</v>
      </c>
    </row>
    <row r="47" ht="18" spans="1:24">
      <c r="A47" s="31"/>
      <c r="B47" s="32" t="s">
        <v>63</v>
      </c>
      <c r="C47" s="14">
        <v>9</v>
      </c>
      <c r="D47" s="15">
        <v>0</v>
      </c>
      <c r="E47" s="15">
        <v>0</v>
      </c>
      <c r="F47" s="26">
        <v>0</v>
      </c>
      <c r="G47" s="15">
        <v>0</v>
      </c>
      <c r="H47" s="15">
        <v>0</v>
      </c>
      <c r="I47" s="15">
        <v>0</v>
      </c>
      <c r="J47" s="48">
        <v>0</v>
      </c>
      <c r="K47" s="40">
        <v>30</v>
      </c>
      <c r="L47" s="49">
        <v>0</v>
      </c>
      <c r="M47" s="15">
        <v>0</v>
      </c>
      <c r="N47" s="15">
        <v>2.5</v>
      </c>
      <c r="O47" s="26">
        <v>0</v>
      </c>
      <c r="P47" s="15">
        <v>2.5</v>
      </c>
      <c r="Q47" s="61">
        <v>0.08</v>
      </c>
      <c r="R47" s="40">
        <v>1</v>
      </c>
      <c r="S47" s="62"/>
      <c r="T47" s="71">
        <v>0</v>
      </c>
      <c r="U47" s="71">
        <v>0</v>
      </c>
      <c r="V47" s="15">
        <v>0</v>
      </c>
      <c r="W47" s="72">
        <v>0</v>
      </c>
      <c r="X47" s="63">
        <f t="shared" si="0"/>
        <v>0.004</v>
      </c>
    </row>
    <row r="48" ht="18.75" spans="1:24">
      <c r="A48" s="33" t="s">
        <v>64</v>
      </c>
      <c r="B48" s="34"/>
      <c r="C48" s="35">
        <f t="shared" ref="C48:I48" si="1">SUM(C4:C47)</f>
        <v>686</v>
      </c>
      <c r="D48" s="36">
        <f t="shared" si="1"/>
        <v>79</v>
      </c>
      <c r="E48" s="15">
        <f t="shared" si="1"/>
        <v>347</v>
      </c>
      <c r="F48" s="36">
        <f t="shared" si="1"/>
        <v>397</v>
      </c>
      <c r="G48" s="36">
        <f t="shared" si="1"/>
        <v>0</v>
      </c>
      <c r="H48" s="36">
        <f t="shared" si="1"/>
        <v>1</v>
      </c>
      <c r="I48" s="36">
        <f t="shared" si="1"/>
        <v>745</v>
      </c>
      <c r="J48" s="50">
        <f>I48/C48</f>
        <v>1.08600583090379</v>
      </c>
      <c r="K48" s="35">
        <f t="shared" ref="K48:P48" si="2">SUM(K4:K47)</f>
        <v>3410</v>
      </c>
      <c r="L48" s="36">
        <f t="shared" si="2"/>
        <v>66</v>
      </c>
      <c r="M48" s="15">
        <f t="shared" si="2"/>
        <v>1563</v>
      </c>
      <c r="N48" s="36">
        <f t="shared" si="2"/>
        <v>141.09</v>
      </c>
      <c r="O48" s="36">
        <f t="shared" si="2"/>
        <v>0</v>
      </c>
      <c r="P48" s="36">
        <f t="shared" si="2"/>
        <v>1704.09</v>
      </c>
      <c r="Q48" s="77">
        <f>P48/K48</f>
        <v>0.499733137829912</v>
      </c>
      <c r="R48" s="78">
        <f t="shared" ref="R48:V48" si="3">SUM(R4:R47)</f>
        <v>57</v>
      </c>
      <c r="S48" s="79">
        <f t="shared" si="3"/>
        <v>45</v>
      </c>
      <c r="T48" s="79">
        <f t="shared" si="3"/>
        <v>150</v>
      </c>
      <c r="U48" s="79">
        <f t="shared" si="3"/>
        <v>0</v>
      </c>
      <c r="V48" s="79">
        <f t="shared" si="3"/>
        <v>195</v>
      </c>
      <c r="W48" s="77">
        <f>V48/R48</f>
        <v>3.42105263157895</v>
      </c>
      <c r="X48" s="80">
        <f t="shared" si="0"/>
        <v>0.139286948436685</v>
      </c>
    </row>
  </sheetData>
  <mergeCells count="11">
    <mergeCell ref="A1:X1"/>
    <mergeCell ref="C2:J2"/>
    <mergeCell ref="K2:Q2"/>
    <mergeCell ref="R2:W2"/>
    <mergeCell ref="A48:B48"/>
    <mergeCell ref="A2:A3"/>
    <mergeCell ref="A4:A18"/>
    <mergeCell ref="A19:A37"/>
    <mergeCell ref="A38:A47"/>
    <mergeCell ref="B2:B3"/>
    <mergeCell ref="X2:X3"/>
  </mergeCells>
  <conditionalFormatting sqref="D4:D47">
    <cfRule type="cellIs" dxfId="0" priority="3" operator="greaterThan">
      <formula>0</formula>
    </cfRule>
  </conditionalFormatting>
  <conditionalFormatting sqref="E4:E48">
    <cfRule type="cellIs" dxfId="1" priority="6" operator="equal">
      <formula>0</formula>
    </cfRule>
  </conditionalFormatting>
  <conditionalFormatting sqref="I4:I47">
    <cfRule type="cellIs" dxfId="2" priority="5" operator="equal">
      <formula>0</formula>
    </cfRule>
  </conditionalFormatting>
  <conditionalFormatting sqref="J4:J4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{80c1f3d2-f3e4-4c29-bde2-719535f6fe3a}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{07820a23-7875-4191-8358-0dcdf78ecbb2}</x14:id>
        </ext>
      </extLst>
    </cfRule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{b8ee1837-5cef-4cf6-a8bf-eb9f09c9c633}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{870b1093-2e26-41c0-a593-db5067c4b8db}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{942733d9-a71a-4c6a-b812-acda597f0bc2}</x14:id>
        </ext>
      </extLst>
    </cfRule>
  </conditionalFormatting>
  <conditionalFormatting sqref="L4:L47">
    <cfRule type="cellIs" dxfId="0" priority="2" operator="greaterThanOrEqual">
      <formula>1</formula>
    </cfRule>
  </conditionalFormatting>
  <conditionalFormatting sqref="P4:P47">
    <cfRule type="cellIs" dxfId="1" priority="7" operator="equal">
      <formula>0</formula>
    </cfRule>
  </conditionalFormatting>
  <conditionalFormatting sqref="V4:V47">
    <cfRule type="cellIs" dxfId="2" priority="4" operator="equal">
      <formula>0</formula>
    </cfRule>
  </conditionalFormatting>
  <conditionalFormatting sqref="X4:X47">
    <cfRule type="top10" dxfId="3" priority="1" rank="10"/>
  </conditionalFormatting>
  <conditionalFormatting sqref="Q4:Q47 W4:W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{db1a43bd-ffe0-40f7-b338-6347c67cdc4b}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{16f4dca3-3938-4457-a9ae-0ac8df58ecbe}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{1db90ad3-5f93-443c-9dfc-d561303a4482}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{3bf7836c-48e4-4d12-ab95-c824cb5fbdfa}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{73251f26-21ed-4e33-81c5-9e7c0e62f1d1}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c1f3d2-f3e4-4c29-bde2-719535f6fe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7820a23-7875-4191-8358-0dcdf78ecb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8ee1837-5cef-4cf6-a8bf-eb9f09c9c63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70b1093-2e26-41c0-a593-db5067c4b8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42733d9-a71a-4c6a-b812-acda597f0b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J4:J47</xm:sqref>
        </x14:conditionalFormatting>
        <x14:conditionalFormatting xmlns:xm="http://schemas.microsoft.com/office/excel/2006/main">
          <x14:cfRule type="dataBar" id="{db1a43bd-ffe0-40f7-b338-6347c67cdc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6f4dca3-3938-4457-a9ae-0ac8df58ec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db90ad3-5f93-443c-9dfc-d561303a44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bf7836c-48e4-4d12-ab95-c824cb5fbd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3251f26-21ed-4e33-81c5-9e7c0e62f1d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Q4:Q47 W4:W47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2024-12-11T01:33:00Z</dcterms:created>
  <dcterms:modified xsi:type="dcterms:W3CDTF">2024-12-23T00:56:14Z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70C0390DA30B4057A3D53EB902045B83</vt:lpwstr>
  </property>
  <property fmtid="{D5CDD505-2E9C-101B-9397-08002B2CF9AE}" pid="3" name="KSOProductBuildVer">
    <vt:lpwstr>2052-11.8.2.12094</vt:lpwstr>
  </property>
</Properties>
</file>